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 tabRatio="836" activeTab="9"/>
  </bookViews>
  <sheets>
    <sheet name="Dentium" sheetId="14" r:id="rId1"/>
    <sheet name="Straumann" sheetId="10" r:id="rId2"/>
    <sheet name="OSSTEM" sheetId="13" r:id="rId3"/>
    <sheet name="Nobel" sheetId="15" r:id="rId4"/>
    <sheet name="Drivers" sheetId="16" r:id="rId5"/>
    <sheet name="Pre-milled Blank" sheetId="17" r:id="rId6"/>
    <sheet name="Pre-milled Blank Label" sheetId="20" r:id="rId7"/>
    <sheet name="BSM-Scanbody" sheetId="18" r:id="rId8"/>
    <sheet name="BSM-Digital-Analog" sheetId="19" r:id="rId9"/>
    <sheet name="Analog" sheetId="21" r:id="rId10"/>
    <sheet name="Others" sheetId="22" r:id="rId11"/>
  </sheets>
  <definedNames>
    <definedName name="_xlnm._FilterDatabase" localSheetId="2" hidden="1">OSSTEM!$E$1:$E$139</definedName>
    <definedName name="_xlnm._FilterDatabase" localSheetId="5" hidden="1">'Pre-milled Blank'!$A$1:$J$185</definedName>
    <definedName name="_xlnm._FilterDatabase" localSheetId="6" hidden="1">'Pre-milled Blank Label'!$A$1:$L$693</definedName>
    <definedName name="_xlnm._FilterDatabase" localSheetId="7" hidden="1">'BSM-Scanbody'!$A$1:$M$375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<sst xmlns="http://schemas.openxmlformats.org/spreadsheetml/2006/main" count="15520" uniqueCount="2825">
  <si>
    <t>Brand</t>
  </si>
  <si>
    <t>Brand abbreviation</t>
  </si>
  <si>
    <t xml:space="preserve">Platform </t>
  </si>
  <si>
    <t>Code</t>
  </si>
  <si>
    <t>Component</t>
  </si>
  <si>
    <t>Diameter
（mm）</t>
  </si>
  <si>
    <t>Gingival height
 GH（mm）</t>
  </si>
  <si>
    <t>Angle
（°）</t>
  </si>
  <si>
    <t>Abutment height
AH（mm）</t>
  </si>
  <si>
    <t>Height（H）</t>
  </si>
  <si>
    <t>Label information</t>
  </si>
  <si>
    <t>Dentium</t>
  </si>
  <si>
    <t>DT</t>
  </si>
  <si>
    <t>SL-R</t>
  </si>
  <si>
    <t>TZDTR10</t>
  </si>
  <si>
    <t>Pre-milled Blank</t>
  </si>
  <si>
    <t>Φ 10</t>
  </si>
  <si>
    <t>DT-SL-R-TZDTR10-Φ 10</t>
  </si>
  <si>
    <t>SL-R(non)</t>
  </si>
  <si>
    <t>TZDTRN10</t>
  </si>
  <si>
    <r>
      <rPr>
        <sz val="10.5"/>
        <color theme="1"/>
        <rFont val="Arial"/>
        <charset val="134"/>
      </rPr>
      <t>Pre-milled Blank</t>
    </r>
    <r>
      <rPr>
        <sz val="10.5"/>
        <color theme="1"/>
        <rFont val="微软雅黑"/>
        <charset val="134"/>
      </rPr>
      <t>【</t>
    </r>
    <r>
      <rPr>
        <sz val="10.5"/>
        <color theme="1"/>
        <rFont val="Arial"/>
        <charset val="134"/>
      </rPr>
      <t>non</t>
    </r>
    <r>
      <rPr>
        <sz val="10.5"/>
        <color theme="1"/>
        <rFont val="微软雅黑"/>
        <charset val="134"/>
      </rPr>
      <t>】</t>
    </r>
  </si>
  <si>
    <t>DT-SL-R(non)-TZDTRN10-Φ 10</t>
  </si>
  <si>
    <t>TZDTR14</t>
  </si>
  <si>
    <t>Φ 14</t>
  </si>
  <si>
    <t>DT-SL-R-TZDTR14-Φ 14</t>
  </si>
  <si>
    <t>TZDTRN14</t>
  </si>
  <si>
    <t>DT-SL-R(non)-TZDTRN14-Φ 14</t>
  </si>
  <si>
    <t>SBDT4502</t>
  </si>
  <si>
    <t>Scanbody</t>
  </si>
  <si>
    <t>Φ 4.5</t>
  </si>
  <si>
    <t>GH 2</t>
  </si>
  <si>
    <t>AH 2</t>
  </si>
  <si>
    <t>DT-SL-R-SBDT4502-Scanbody-Φ 4.5-GH 2-AH 2</t>
  </si>
  <si>
    <t>SBDT4504</t>
  </si>
  <si>
    <t>GH 4</t>
  </si>
  <si>
    <t>DT-SL-R-SBDT4504-Scanbody-Φ 4.5-GH 4-AH 2</t>
  </si>
  <si>
    <t>SBDT4506</t>
  </si>
  <si>
    <t>GH 6</t>
  </si>
  <si>
    <t>DT-SL-R-SBDT4506-Scanbody-Φ 4.5-GH 6-AH 2</t>
  </si>
  <si>
    <t>SBDT4508</t>
  </si>
  <si>
    <t>GH 8</t>
  </si>
  <si>
    <t>DT-SL-R-SBDT4508-Scanbody-Φ 4.5-GH 8-AH 2</t>
  </si>
  <si>
    <t>SBDT4510</t>
  </si>
  <si>
    <t>GH 10</t>
  </si>
  <si>
    <t>DT-SL-R-SBDT4510-Scanbody-Φ 4.5-GH 10-AH 2</t>
  </si>
  <si>
    <t>SBDT5504</t>
  </si>
  <si>
    <t>Φ 5.5</t>
  </si>
  <si>
    <t>DT-SL-R-SBDT5504-Scanbody-Φ 5.5-GH 4-AH 2</t>
  </si>
  <si>
    <t>FHSBDT45</t>
  </si>
  <si>
    <t>MUA-Scanbody</t>
  </si>
  <si>
    <t>H 8</t>
  </si>
  <si>
    <t>DT-SL-R(non)-FHSBDT45-MUA-Scanbody-Φ 4.5-H 8</t>
  </si>
  <si>
    <t>TSDTR38</t>
  </si>
  <si>
    <t>Digital-Analog</t>
  </si>
  <si>
    <t>DT-SL-R-TSDTR38-Digital-Analog-Φ 4.5</t>
  </si>
  <si>
    <t>FHTSDTR45</t>
  </si>
  <si>
    <t>Digital-MUA-Analog</t>
  </si>
  <si>
    <t>DT-SL-R-FHTSDTR45-Digital-MUA-Analog-Φ 4.5</t>
  </si>
  <si>
    <t>HAB402020L</t>
  </si>
  <si>
    <t>Healing Abutment</t>
  </si>
  <si>
    <t>Φ 4</t>
  </si>
  <si>
    <t>H 2</t>
  </si>
  <si>
    <t>HAB403050L</t>
  </si>
  <si>
    <t>GH 3</t>
  </si>
  <si>
    <t>H 5</t>
  </si>
  <si>
    <t>HAB404070L</t>
  </si>
  <si>
    <t>H 7</t>
  </si>
  <si>
    <t>HAB452020L</t>
  </si>
  <si>
    <t>HAB452035L</t>
  </si>
  <si>
    <t>H 3.5</t>
  </si>
  <si>
    <t>HAB453050L</t>
  </si>
  <si>
    <t>HAB454070L</t>
  </si>
  <si>
    <t>HAB552020L</t>
  </si>
  <si>
    <t>HAB552035L</t>
  </si>
  <si>
    <t>HAB553050L</t>
  </si>
  <si>
    <t>HAB554070L</t>
  </si>
  <si>
    <t>HAB652035L</t>
  </si>
  <si>
    <t>Φ 6.5</t>
  </si>
  <si>
    <t>HAB653050L</t>
  </si>
  <si>
    <t>DAN38</t>
  </si>
  <si>
    <t>Analog</t>
  </si>
  <si>
    <t xml:space="preserve"> Φ 3.8   Φ 4.3   Φ 4.8  Φ 5.8</t>
  </si>
  <si>
    <t>DT-SL-R-DAN38-Analog- Φ 3.8   Φ 4.3   Φ 4.8  Φ 5.8</t>
  </si>
  <si>
    <t>DPU4015HL</t>
  </si>
  <si>
    <t>Impression Post【Open Tray】-L</t>
  </si>
  <si>
    <t>DT-SL-R-DPU4015HL-Impression Post【Open Tray】-L-Φ 4</t>
  </si>
  <si>
    <t>DPU4515HL</t>
  </si>
  <si>
    <t>DT-SL-R-DPU4515HL-Impression Post【Open Tray】-L-Φ 4.5</t>
  </si>
  <si>
    <t>DPU5511HL</t>
  </si>
  <si>
    <t>Impression Post【Open Tray】-S</t>
  </si>
  <si>
    <t>DT-SL-R-DPU5511HL-Impression Post【Open Tray】-S-Φ 5.5</t>
  </si>
  <si>
    <t>DPU6511HL</t>
  </si>
  <si>
    <t>DT-SL-R-DPU6511HL-Impression Post【Open Tray】-S-Φ 6.5</t>
  </si>
  <si>
    <t>RAB45TH</t>
  </si>
  <si>
    <t>Temporary Abutment</t>
  </si>
  <si>
    <t>GH 1</t>
  </si>
  <si>
    <t>DT-SL-R-RAB45TH-Temporary-Φ 4.5-GH 1</t>
  </si>
  <si>
    <t>RAB45TN</t>
  </si>
  <si>
    <t>DT-SL-R(non)-RAB45TN-Temporary-Φ 4.5-GH 1</t>
  </si>
  <si>
    <t>DAB4515HL</t>
  </si>
  <si>
    <t>Dual Abutment</t>
  </si>
  <si>
    <t>GH 1.5</t>
  </si>
  <si>
    <t>DAB4525HL</t>
  </si>
  <si>
    <t>GH 2.5</t>
  </si>
  <si>
    <t>DAB4535HL</t>
  </si>
  <si>
    <t>GH 3.5</t>
  </si>
  <si>
    <t>DAB4545HL</t>
  </si>
  <si>
    <t>GH 4.5</t>
  </si>
  <si>
    <t>DAB4555HL</t>
  </si>
  <si>
    <t>GH 5.5</t>
  </si>
  <si>
    <t>DAB5515HL</t>
  </si>
  <si>
    <t>DAB5525HL</t>
  </si>
  <si>
    <t>DAB5535HL</t>
  </si>
  <si>
    <t>DAB5545HL</t>
  </si>
  <si>
    <t>DAB6525HL</t>
  </si>
  <si>
    <t>DAB6535HL</t>
  </si>
  <si>
    <t>DAB4515NL</t>
  </si>
  <si>
    <t>DAB4525NL</t>
  </si>
  <si>
    <t>DAB4535NL</t>
  </si>
  <si>
    <t>DAB4545NL</t>
  </si>
  <si>
    <t>DAB4555NL</t>
  </si>
  <si>
    <t>DAB5515NL</t>
  </si>
  <si>
    <t>DAB5525NL</t>
  </si>
  <si>
    <t>DAB5535NL</t>
  </si>
  <si>
    <t>DAB5545NL</t>
  </si>
  <si>
    <t>DAB5555NL</t>
  </si>
  <si>
    <t>AAB154515HL</t>
  </si>
  <si>
    <t>Angled Abutment</t>
  </si>
  <si>
    <t>15°</t>
  </si>
  <si>
    <t>AAB154520HL</t>
  </si>
  <si>
    <t>AAB154525HL</t>
  </si>
  <si>
    <t>AAB154535HL</t>
  </si>
  <si>
    <t>AAB154515NL</t>
  </si>
  <si>
    <t>AAB154525NL</t>
  </si>
  <si>
    <t>AAB154535NL</t>
  </si>
  <si>
    <t>AAB154540NL</t>
  </si>
  <si>
    <t>AAB155515NL</t>
  </si>
  <si>
    <t>AAB255520HL</t>
  </si>
  <si>
    <t>25°</t>
  </si>
  <si>
    <t>AAB255530HL</t>
  </si>
  <si>
    <t>AAB255540HL</t>
  </si>
  <si>
    <t>SAB4510L</t>
  </si>
  <si>
    <t>MUA</t>
  </si>
  <si>
    <t>0°</t>
  </si>
  <si>
    <t>DT-SL-R-SAB4510L-MUA-Φ 4.5-GH 1-0°</t>
  </si>
  <si>
    <t>SAB4515L</t>
  </si>
  <si>
    <t>DT-SL-R-SAB4515L-MUA-Φ 4.5-GH 1.5-0°</t>
  </si>
  <si>
    <t>SAB4525L</t>
  </si>
  <si>
    <t>DT-SL-R-SAB4525L-MUA-Φ 4.5-GH 2.5-0°</t>
  </si>
  <si>
    <t>SAB4535L</t>
  </si>
  <si>
    <t>DT-SL-R-SAB4535L-MUA-Φ 4.5-GH 3.5-0°</t>
  </si>
  <si>
    <t>SAB4545L</t>
  </si>
  <si>
    <t>DT-SL-R-SAB4545L-MUA-Φ 4.5-GH 4.5-0°</t>
  </si>
  <si>
    <t>SAB4555L</t>
  </si>
  <si>
    <t>DT-SL-R-SAB4555L-MUA-Φ 4.5-GH 5.5-0°</t>
  </si>
  <si>
    <t>SAB5515L</t>
  </si>
  <si>
    <t>DT-SL-R-SAB5515L-MUA-Φ 5.5-GH 1.5-0°</t>
  </si>
  <si>
    <t>SAB5525L</t>
  </si>
  <si>
    <t>DT-SL-R-SAB5525L-MUA-Φ 5.5-GH 2.5-0°</t>
  </si>
  <si>
    <t>SAB5535L</t>
  </si>
  <si>
    <t>DT-SL-R-SAB5535L-MUA-Φ 5.5-GH 3.5-0°</t>
  </si>
  <si>
    <t>SAB5545L</t>
  </si>
  <si>
    <t>DT-SL-R-SAB5545L-MUA-Φ 5.5-GH 4.5-0°</t>
  </si>
  <si>
    <t>SAB5555L</t>
  </si>
  <si>
    <t>DT-SL-R-SAB5555L-MUA-Φ 5.5-GH 5.5-0°</t>
  </si>
  <si>
    <t>ASA451510H</t>
  </si>
  <si>
    <t>DT-SL-R-ASA451510H-MUA-Φ 4.5-GH 1-15°</t>
  </si>
  <si>
    <t>ASA453010H</t>
  </si>
  <si>
    <t>30°</t>
  </si>
  <si>
    <t>DT-SL-R-ASA453010H-MUA-Φ 4.5-GH 1-30°</t>
  </si>
  <si>
    <t>ASA451520H</t>
  </si>
  <si>
    <t>DT-SL-R-ASA451520H-MUA-Φ 4.5-GH 2-15°</t>
  </si>
  <si>
    <t>ASA453020H</t>
  </si>
  <si>
    <t>DT-SL-R-ASA453020H-MUA-Φ 4.5-GH 2-30°</t>
  </si>
  <si>
    <t>ASA551530H</t>
  </si>
  <si>
    <t>DT-SL-R-ASA551530H-MUA-Φ 5.5-GH 3-15°</t>
  </si>
  <si>
    <t>ASA553030H</t>
  </si>
  <si>
    <t>DT-SL-R-ASA553030H-MUA-Φ 5.5-GH 3-30°</t>
  </si>
  <si>
    <t>SPU45BL</t>
  </si>
  <si>
    <t>MUA-Impression Post【Open Tray】</t>
  </si>
  <si>
    <t>DT-SL-R(non)-SPU45BL-MUA-Impression Post【Open Tray】-Φ 4.5</t>
  </si>
  <si>
    <t>SPU55BL</t>
  </si>
  <si>
    <t>DT-SL-R(non)-SPU55BL-MUA-Impression Post【Open Tray】-Φ 5.5</t>
  </si>
  <si>
    <t>SCC45L</t>
  </si>
  <si>
    <t>MUA-Comfort Cap</t>
  </si>
  <si>
    <t>DT-SL-R-SCC45L-MUA-Comfort Cap-Φ 4.5</t>
  </si>
  <si>
    <t>SCC55L</t>
  </si>
  <si>
    <t>DT-SL-R-SCC55L-MUA-Comfort Cap-Φ 5.5</t>
  </si>
  <si>
    <t>SAN45L</t>
  </si>
  <si>
    <t>MUA-Analog</t>
  </si>
  <si>
    <t>DT-SL-R-SAN45L-MUA-Analog-Φ 4.5</t>
  </si>
  <si>
    <t>SAN55L</t>
  </si>
  <si>
    <t>DT-SL-R-SAN55L-MUA-Analog-Φ 5.5</t>
  </si>
  <si>
    <t>STC45BL</t>
  </si>
  <si>
    <t>MUA-Ti-Cylinder</t>
  </si>
  <si>
    <t>DT-SL-R(non)-STC45BL-MUA-Ti-Cylinder-Φ 4.5</t>
  </si>
  <si>
    <t>STC55BL</t>
  </si>
  <si>
    <t>DT-SL-R(non)-STC55BL-MUA-Ti-Cylinder-Φ 5.5</t>
  </si>
  <si>
    <t>SRS18T</t>
  </si>
  <si>
    <t>MUA-Retaining Screw</t>
  </si>
  <si>
    <t>DT-SL-R-SRS18T-MUA-Retaining Screw</t>
  </si>
  <si>
    <t>Straumann</t>
  </si>
  <si>
    <t>ITI</t>
  </si>
  <si>
    <t>NC</t>
  </si>
  <si>
    <t>TZITINC10</t>
  </si>
  <si>
    <t>ITI-NC-TZITINC10-Φ 10</t>
  </si>
  <si>
    <t>TZITINC14</t>
  </si>
  <si>
    <t>ITI-NC-TZITINC14-Φ 14</t>
  </si>
  <si>
    <t>NC(non）</t>
  </si>
  <si>
    <t>TZITINCN10</t>
  </si>
  <si>
    <t>ITI-NC(non）-TZITINCN10-Φ 10</t>
  </si>
  <si>
    <t>TZITINCN14</t>
  </si>
  <si>
    <t>ITI-NC(non）-TZITINCN14-Φ 14</t>
  </si>
  <si>
    <t>RC</t>
  </si>
  <si>
    <t>TZITIRC10</t>
  </si>
  <si>
    <t>ITI-RC-TZITIRC10-Φ 10</t>
  </si>
  <si>
    <t>TZITIRC14</t>
  </si>
  <si>
    <t>ITI-RC-TZITIRC14-Φ 14</t>
  </si>
  <si>
    <t>RC(non）</t>
  </si>
  <si>
    <t>TZITIRCN10</t>
  </si>
  <si>
    <t>ITI-RC(non）-TZITIRCN10-Φ 10</t>
  </si>
  <si>
    <t>TZITIRCN14</t>
  </si>
  <si>
    <t>ITI-RC(non）-TZITIRCN14-Φ 14</t>
  </si>
  <si>
    <t>RN</t>
  </si>
  <si>
    <t>TZITIRN10</t>
  </si>
  <si>
    <t>TZITIRN14</t>
  </si>
  <si>
    <t>RN(non）</t>
  </si>
  <si>
    <t>TZITIRNN10</t>
  </si>
  <si>
    <t>WN</t>
  </si>
  <si>
    <t>TZITIWN10</t>
  </si>
  <si>
    <t>TZITIWN14</t>
  </si>
  <si>
    <t>WN(non）</t>
  </si>
  <si>
    <t>TZITIWNN10</t>
  </si>
  <si>
    <t>SBITINC4506</t>
  </si>
  <si>
    <t>ITI-NC-SBITINC4506-Scanbody-Φ 4.5-GH 6-AH 2</t>
  </si>
  <si>
    <t>SBITINC5506</t>
  </si>
  <si>
    <t>ITI-NC-SBITINC5506-Scanbody-Φ 5.5-GH 6-AH 2</t>
  </si>
  <si>
    <t>SBITIRC4502</t>
  </si>
  <si>
    <t>ITI-RC-SBITIRC4502-Scanbody-Φ 4.5-GH 2-AH 2</t>
  </si>
  <si>
    <t>SBITIRC4504</t>
  </si>
  <si>
    <t>ITI-RC-SBITIRC4504-Scanbody-Φ 4.5-GH 4-AH 2</t>
  </si>
  <si>
    <t>SBITIRC4506</t>
  </si>
  <si>
    <t>ITI-RC-SBITIRC4506-Scanbody-Φ 4.5-GH 6-AH 2</t>
  </si>
  <si>
    <t>SBITIRC4508</t>
  </si>
  <si>
    <t>ITI-RC-SBITIRC4508-Scanbody-Φ 4.5-GH 8-AH 2</t>
  </si>
  <si>
    <t>SBITIRC4510</t>
  </si>
  <si>
    <t>ITI-RC-SBITIRC4510-Scanbody-Φ 4.5-GH 10-AH 2</t>
  </si>
  <si>
    <t>SBITIRC5504</t>
  </si>
  <si>
    <t>ITI-RC-SBITIRC5504-Scanbody-Φ 5.5-GH 4-AH 2</t>
  </si>
  <si>
    <t>SBITIRC5506</t>
  </si>
  <si>
    <t>ITI-RC-SBITIRC5506-Scanbody-Φ 5.5-GH 6-AH 2</t>
  </si>
  <si>
    <t>SBITIRC5508</t>
  </si>
  <si>
    <t>ITI-RC-SBITIRC5508-Scanbody-Φ 5.5-GH 8-AH 2</t>
  </si>
  <si>
    <t>SBITIRC5510</t>
  </si>
  <si>
    <t>ITI-RC-SBITIRC5510-Scanbody-Φ 5.5-GH 10-AH 2</t>
  </si>
  <si>
    <t>FHSBITI35N</t>
  </si>
  <si>
    <t>Φ 3.5</t>
  </si>
  <si>
    <t>ITI-NC-FHSBITI35N-MUA-Scanbody-Φ 3.5</t>
  </si>
  <si>
    <t>FHSBITI46N</t>
  </si>
  <si>
    <t>Φ 4.6</t>
  </si>
  <si>
    <t>ITI-RC-FHSBITI46N-MUA-Scanbody-Φ 4.6</t>
  </si>
  <si>
    <t>TSITINC0</t>
  </si>
  <si>
    <t>ITI-NC-TSITINC0-Digital-Analog</t>
  </si>
  <si>
    <t>TSITIRC0</t>
  </si>
  <si>
    <t>ITI-RC-TSITIRC0-Digital-Analog</t>
  </si>
  <si>
    <t>FHTSITI35</t>
  </si>
  <si>
    <t>ITI-NC-FHTSITI35-Digital-MUA-Analog</t>
  </si>
  <si>
    <t>FHTSITI46</t>
  </si>
  <si>
    <t>ITI-RC-FHTSITI46-Digital-MUA-Analog</t>
  </si>
  <si>
    <t>024.2224</t>
  </si>
  <si>
    <t>Φ 3.6</t>
  </si>
  <si>
    <t>024.2244</t>
  </si>
  <si>
    <t>Φ 4.8</t>
  </si>
  <si>
    <t>024.0000S</t>
  </si>
  <si>
    <t>024.0001S</t>
  </si>
  <si>
    <t>H 4</t>
  </si>
  <si>
    <t>024.0002S</t>
  </si>
  <si>
    <t>H 6</t>
  </si>
  <si>
    <t>024.0003S</t>
  </si>
  <si>
    <t>Φ 6.0</t>
  </si>
  <si>
    <t>024.0004S</t>
  </si>
  <si>
    <t>024.0005S</t>
  </si>
  <si>
    <t>024.4226S</t>
  </si>
  <si>
    <t>Φ 5.0</t>
  </si>
  <si>
    <t>024.4244S</t>
  </si>
  <si>
    <t>024.2371</t>
  </si>
  <si>
    <t>Temporary Abutment【Crown】</t>
  </si>
  <si>
    <t>ITI-NC-024.2371-Temporary 【Crown】</t>
  </si>
  <si>
    <t>024.2375</t>
  </si>
  <si>
    <t>Temporary Abutment【Bridge】</t>
  </si>
  <si>
    <t>ITI-NC-024.2375-Temporary 【Bridge】</t>
  </si>
  <si>
    <t>024.4371</t>
  </si>
  <si>
    <t>ITI-RC-024.4371-Temporary 【Crown】</t>
  </si>
  <si>
    <t>024.4375</t>
  </si>
  <si>
    <t>ITI-RC-024.4375-Temporary 【Bridge】</t>
  </si>
  <si>
    <t>025.2205</t>
  </si>
  <si>
    <t>ITI-NC-025.2205-Impression Post【Open Tray】-L</t>
  </si>
  <si>
    <t>025.4202</t>
  </si>
  <si>
    <t>ITI-RC-025.4202-Impression Post【Open Tray】-S</t>
  </si>
  <si>
    <t>025.4205</t>
  </si>
  <si>
    <t>ITI-RC-025.4205-Impression Post【Open Tray】-L</t>
  </si>
  <si>
    <t>025.2101</t>
  </si>
  <si>
    <t>ITI-NC-025.2101-Analog</t>
  </si>
  <si>
    <t>025.4101</t>
  </si>
  <si>
    <t>ITI-RC-025.4101-Analog</t>
  </si>
  <si>
    <t>048.124</t>
  </si>
  <si>
    <t>048.171</t>
  </si>
  <si>
    <t>022.2102</t>
  </si>
  <si>
    <t>Anatomic Abutment</t>
  </si>
  <si>
    <t>022.2104</t>
  </si>
  <si>
    <t>022.2154</t>
  </si>
  <si>
    <t>022.4102</t>
  </si>
  <si>
    <t>022.4104</t>
  </si>
  <si>
    <t>022.4152</t>
  </si>
  <si>
    <t>022.4154</t>
  </si>
  <si>
    <t>022.2315</t>
  </si>
  <si>
    <t>Cementable Abutment</t>
  </si>
  <si>
    <t>AH 5.5</t>
  </si>
  <si>
    <t>022.2316</t>
  </si>
  <si>
    <t>022.2326</t>
  </si>
  <si>
    <t>022.4325</t>
  </si>
  <si>
    <t>022.4326</t>
  </si>
  <si>
    <t>022.4327</t>
  </si>
  <si>
    <t>022.4336</t>
  </si>
  <si>
    <t>022.0107</t>
  </si>
  <si>
    <t>Variobase Crown</t>
  </si>
  <si>
    <t>022.2745P</t>
  </si>
  <si>
    <t>MUA  split type</t>
  </si>
  <si>
    <t>ITI-NC-022.2745P-MUA  split type-Φ 3.5-GH 1-0°</t>
  </si>
  <si>
    <t>022.2746P</t>
  </si>
  <si>
    <t>ITI-NC-022.2746P-MUA  split type-Φ 3.5-GH 2.5-0°</t>
  </si>
  <si>
    <t>022.2753P</t>
  </si>
  <si>
    <t>ITI-NC-022.2753P-MUA  split type-Φ 3.5-GH 4-0°</t>
  </si>
  <si>
    <t>022.2747P</t>
  </si>
  <si>
    <t>ITI-NC-022.2747P-MUA  split type-Φ 4.6-GH 1-0°</t>
  </si>
  <si>
    <t>022.2748P</t>
  </si>
  <si>
    <t>ITI-NC-022.2748P-MUA  split type-Φ 4.6-GH 2.5-0°</t>
  </si>
  <si>
    <t>022.2754P</t>
  </si>
  <si>
    <t>ITI-NC-022.2754P-MUA  split type-Φ 4.6-GH 4-0°</t>
  </si>
  <si>
    <t>022.0128P</t>
  </si>
  <si>
    <t>MUA  one piece</t>
  </si>
  <si>
    <t>ITI-NC-022.0128P-MUA  one piece-Φ 4.6-GH 1-0°</t>
  </si>
  <si>
    <t>022.0129P</t>
  </si>
  <si>
    <t>ITI-NC-022.0129P-MUA  one piece-Φ 4.6-GH 2.5-0°</t>
  </si>
  <si>
    <t>022.0130P</t>
  </si>
  <si>
    <t>ITI-NC-022.0130P-MUA  one piece-Φ 4.6-GH 4-0°</t>
  </si>
  <si>
    <t>022.2749P</t>
  </si>
  <si>
    <t>MUA  Type A</t>
  </si>
  <si>
    <t>17°</t>
  </si>
  <si>
    <t>ITI-NC-022.2749P-MUA  Type A-Φ 4.6-GH 2.5-17°</t>
  </si>
  <si>
    <t>022.2750P</t>
  </si>
  <si>
    <t>MUA  Tyрe B</t>
  </si>
  <si>
    <t>ITI-NC-022.2750P-MUA  Tyрe B-Φ 4.6-GH 2.5-17°</t>
  </si>
  <si>
    <t>022.2755P</t>
  </si>
  <si>
    <t>ITI-NC-022.2755P-MUA  Type A-Φ 4.6-GH 4-17°</t>
  </si>
  <si>
    <t>022.2756P</t>
  </si>
  <si>
    <t>ITI-NC-022.2756P-MUA  Tyрe B-Φ 4.6-GH 4-17°</t>
  </si>
  <si>
    <t>022.0010P</t>
  </si>
  <si>
    <t>ITI-NC-022.0010P-MUA  Type A-Φ 4.6-GH 5.5-17°</t>
  </si>
  <si>
    <t>022.0011P</t>
  </si>
  <si>
    <t>ITI-NC-022.0011P-MUA  Tyрe B-Φ 4.6-GH 5.5-17°</t>
  </si>
  <si>
    <t>022.2751P</t>
  </si>
  <si>
    <t>ITI-NC-022.2751P-MUA  Type A-Φ 4.6-GH 2.5-30°</t>
  </si>
  <si>
    <t>022.2752P</t>
  </si>
  <si>
    <t>ITI-NC-022.2752P-MUA  Tyрe B-Φ 4.6-GH 2.5-30°</t>
  </si>
  <si>
    <t>022.2757P</t>
  </si>
  <si>
    <t>ITI-NC-022.2757P-MUA  Type A-Φ 4.6-GH 4-30°</t>
  </si>
  <si>
    <t>022.2758P</t>
  </si>
  <si>
    <t>ITI-NC-022.2758P-MUA  Tyрe B-Φ 4.6-GH 4-30°</t>
  </si>
  <si>
    <t>022.0012P</t>
  </si>
  <si>
    <t>ITI-NC-022.0012P-MUA  Type A-Φ 4.6-GH 5.5-30°</t>
  </si>
  <si>
    <t>022.0013P</t>
  </si>
  <si>
    <t>ITI-NC-022.0013P-MUA  Tyрe B-Φ 4.6-GH 5.5-30°</t>
  </si>
  <si>
    <t>022.4745P</t>
  </si>
  <si>
    <t>ITI-RC-022.4745P-MUA  split type-Φ 4.6-GH 1-0°</t>
  </si>
  <si>
    <t>022.4746P</t>
  </si>
  <si>
    <t>ITI-RC-022.4746P-MUA  split type-Φ 4.6-GH 2.5-0°</t>
  </si>
  <si>
    <t>022.4751P</t>
  </si>
  <si>
    <t>ITI-RC-022.4751P-MUA  split type-Φ 4.6-GH 4-0°</t>
  </si>
  <si>
    <t>022.0132P</t>
  </si>
  <si>
    <t>ITI-RC-022.0132P-MUA  one piece-Φ 4.6-GH 1-0°</t>
  </si>
  <si>
    <t>022.0133P</t>
  </si>
  <si>
    <t>ITI-RC-022.0133P-MUA  one piece-Φ 4.6-GH 2.5-0°</t>
  </si>
  <si>
    <t>022.0134P</t>
  </si>
  <si>
    <t>ITI-RC-022.0134P-MUA  one piece-Φ 4.6-GH 4-0°</t>
  </si>
  <si>
    <t>022.4747P</t>
  </si>
  <si>
    <t>ITI-RC-022.4747P-MUA  Type A-Φ 4.6-GH 2.5-17°</t>
  </si>
  <si>
    <t>022.4752P</t>
  </si>
  <si>
    <t>ITI-RC-022.4752P-MUA  Type A-Φ 4.6-GH 4-17°</t>
  </si>
  <si>
    <t>022.4753P</t>
  </si>
  <si>
    <t>ITI-RC-022.4753P-MUA  Tyрe B-Φ 4.6-GH 4-17°</t>
  </si>
  <si>
    <t>022.0014P</t>
  </si>
  <si>
    <t>ITI-RC-022.0014P-MUA  Type A-Φ 4.6-GH 5.5-17°</t>
  </si>
  <si>
    <t>022.0015P</t>
  </si>
  <si>
    <t>ITI-RC-022.0015P-MUA  Tyрe B-Φ 4.6-GH 5.5-17°</t>
  </si>
  <si>
    <t>022.4749P</t>
  </si>
  <si>
    <t>ITI-RC-022.4749P-MUA  Type A-Φ 4.6-GH 2.5-30°</t>
  </si>
  <si>
    <t>022.4750P</t>
  </si>
  <si>
    <t>ITI-RC-022.4750P-MUA  Tyрe B-Φ 4.6-GH 2.5-30°</t>
  </si>
  <si>
    <t>022.4754P</t>
  </si>
  <si>
    <t>ITI-RC-022.4754P-MUA  Type A-Φ 4.6-GH 4-30°</t>
  </si>
  <si>
    <t>022.4755P</t>
  </si>
  <si>
    <t>ITI-RC-022.4755P-MUA  Tyрe B-Φ 4.6-GH 4-30°</t>
  </si>
  <si>
    <t>022.0016P</t>
  </si>
  <si>
    <t>ITI-RC-022.0016P-MUA  Type A-Φ 4.6-GH 5.5-30°</t>
  </si>
  <si>
    <t>022.0017P</t>
  </si>
  <si>
    <t>ITI-NC-022.0017P-MUA  Tyрe B-Φ 4.6-GH 5.5-30°</t>
  </si>
  <si>
    <t>023.2749</t>
  </si>
  <si>
    <t>MUA-Temporary Abutment【Bridge】</t>
  </si>
  <si>
    <t>ITI-NC-023.2749-MUA-Temporary 【Bridge】-Φ 3.5</t>
  </si>
  <si>
    <t>NC/RC</t>
  </si>
  <si>
    <t>023.4751</t>
  </si>
  <si>
    <t>ITI-NC/RC-023.4763- Occlusal Screw</t>
  </si>
  <si>
    <t>023.4763</t>
  </si>
  <si>
    <t xml:space="preserve"> Occlusal Screw</t>
  </si>
  <si>
    <t>ITI-NC/RC-025.0012-MUA-Impression Post【Open Tray】-Bridge-Φ 4.6</t>
  </si>
  <si>
    <t>025.0011</t>
  </si>
  <si>
    <t>MUA-Impression Post【Open Tray】-Bridge</t>
  </si>
  <si>
    <t>ITI-NC-025.0011-MUA-Impression Post【Open Tray】-Bridge-Φ 3.5</t>
  </si>
  <si>
    <t>025.0012</t>
  </si>
  <si>
    <t>ITI-NC/RC-023.4756-MUA-Analog-Φ 4.6</t>
  </si>
  <si>
    <t>023.2754</t>
  </si>
  <si>
    <t>ITI-NC-023.2754-MUA-Analog-Φ 3.5</t>
  </si>
  <si>
    <t>023.4756</t>
  </si>
  <si>
    <t>024.4323-04</t>
  </si>
  <si>
    <t>MUA-Protective Cap</t>
  </si>
  <si>
    <t>H 5.1</t>
  </si>
  <si>
    <t>ITI-NC/RC-024.4323-04-MUA-Protective Cap-Φ 4.6-H 5.1</t>
  </si>
  <si>
    <t>Series</t>
  </si>
  <si>
    <t>Label information【America】</t>
  </si>
  <si>
    <t>OSSTEM</t>
  </si>
  <si>
    <t>OSS</t>
  </si>
  <si>
    <t>GT</t>
  </si>
  <si>
    <t>M</t>
  </si>
  <si>
    <t>TZOSSM10</t>
  </si>
  <si>
    <t>OSS-GT-M-TZOSSM10-Φ 10</t>
  </si>
  <si>
    <t>TZOSSM14</t>
  </si>
  <si>
    <t>OSS-GT-M-TZOSSM14-Φ 14</t>
  </si>
  <si>
    <t>M(Non)</t>
  </si>
  <si>
    <t>TZOSSMN10</t>
  </si>
  <si>
    <t>OSS-GT-M(Non)-TZOSSMN10-Φ 10</t>
  </si>
  <si>
    <t>TZOSSMN14</t>
  </si>
  <si>
    <t>OSS-GT-M(Non)-TZOSSMN14-Φ 14</t>
  </si>
  <si>
    <t>R</t>
  </si>
  <si>
    <t>TZOSSR10</t>
  </si>
  <si>
    <t>OSS-GT-R-TZOSSR10-Φ 10</t>
  </si>
  <si>
    <t>TZOSSR14</t>
  </si>
  <si>
    <t>OSS-GT-R-TZOSSR14-Φ 14</t>
  </si>
  <si>
    <t>R(Non)</t>
  </si>
  <si>
    <t>TZOSSRN10</t>
  </si>
  <si>
    <t>OSS-GT-R(Non)-TZOSSRN10-Φ 10</t>
  </si>
  <si>
    <t>TZOSSRN14</t>
  </si>
  <si>
    <t>OSS-GT-R(Non)-TZOSSRN14-Φ 14</t>
  </si>
  <si>
    <t>SBOSSM4504</t>
  </si>
  <si>
    <t>OSS-GT-M-SBOSSM4504-Scanbody-Φ 4.5-GH 4-AH 2</t>
  </si>
  <si>
    <t>SBOSSM4506</t>
  </si>
  <si>
    <t>OSS-GT-M-SBOSSM4506-Scanbody-Φ 4.5-GH 6-AH 2</t>
  </si>
  <si>
    <t>SBOSSM4508</t>
  </si>
  <si>
    <t>OSS-GT-M-SBOSSM4508-Scanbody-Φ 4.5-GH 8-AH 2</t>
  </si>
  <si>
    <t>SBOSSR4502</t>
  </si>
  <si>
    <t>OSS-GT-R-SBOSSR4502-Scanbody-Φ 4.5-GH 2-AH 2</t>
  </si>
  <si>
    <t>SBOSSR4504</t>
  </si>
  <si>
    <t>OSS-GT-R-SBOSSR4504-Scanbody-Φ 4.5-GH 4-AH 2</t>
  </si>
  <si>
    <t>SBOSSR4506</t>
  </si>
  <si>
    <t>OSS-GT-R-SBOSSR4506-Scanbody-Φ 4.5-GH 6-AH 2</t>
  </si>
  <si>
    <t>SBOSSR4508</t>
  </si>
  <si>
    <t>OSS-GT-R-SBOSSR4508-Scanbody-Φ 4.5-GH 8-AH 2</t>
  </si>
  <si>
    <t>FHSBOSSN</t>
  </si>
  <si>
    <t>OSS-GT-R-FHSBOSSN-MUA-Scanbody</t>
  </si>
  <si>
    <t>TSOSSM</t>
  </si>
  <si>
    <t>OSS-GT-M-TSOSSM-Digital-Analog</t>
  </si>
  <si>
    <t>TSOSSR</t>
  </si>
  <si>
    <t>OSS-GT-R-TSOSSR-Digital-Analog</t>
  </si>
  <si>
    <t>TSHA403M</t>
  </si>
  <si>
    <t>Φ 4.0</t>
  </si>
  <si>
    <t>H 3</t>
  </si>
  <si>
    <t>OSS-GT-M-TSHA403M-Healing-Φ 4.0-H 3</t>
  </si>
  <si>
    <t>TSHA405M</t>
  </si>
  <si>
    <t>OSS-GT-M-TSHA405M-Healing-Φ 4.0-H 5</t>
  </si>
  <si>
    <t>TSHA407M</t>
  </si>
  <si>
    <t>OSS-GT-M-TSHA407M-Healing-Φ 4.0-H 7</t>
  </si>
  <si>
    <t>TSHA403R</t>
  </si>
  <si>
    <t>OSS-GT-R-TSHA403R-Healing-Φ 4.0-H 3</t>
  </si>
  <si>
    <t>TSHA405R</t>
  </si>
  <si>
    <t>OSS-GT-R-TSHA405R-Healing-Φ 4.0-H 5</t>
  </si>
  <si>
    <t>TSHA407R</t>
  </si>
  <si>
    <t>OSS-GT-R-TSHA407R-Healing-Φ 4.0-H 7</t>
  </si>
  <si>
    <t>TSHA453R</t>
  </si>
  <si>
    <t>OSS-GT-R-TSHA453R-Healing-Φ 4.5-H 3</t>
  </si>
  <si>
    <t>TSHA455R</t>
  </si>
  <si>
    <t>OSS-GT-R-TSHA455R-Healing-Φ 4.5-H 5</t>
  </si>
  <si>
    <t>TSHA457R</t>
  </si>
  <si>
    <t>OSS-GT-R-TSHA457R-Healing-Φ 4.5-H 7</t>
  </si>
  <si>
    <t>TSHA503R</t>
  </si>
  <si>
    <t>Φ 5</t>
  </si>
  <si>
    <t>OSS-GT-R-TSHA503R-Healing-Φ 5-H 3</t>
  </si>
  <si>
    <t>TSHA505R</t>
  </si>
  <si>
    <t>OSS-GT-R-TSHA505R-Healing-Φ 5-H 5</t>
  </si>
  <si>
    <t>TSHA507R</t>
  </si>
  <si>
    <t>OSS-GT-R-TSHA507R-Healing-Φ 5-H 7</t>
  </si>
  <si>
    <t>TSHA603R</t>
  </si>
  <si>
    <t>Φ 6</t>
  </si>
  <si>
    <t>OSS-GT-R-TSHA603R-Healing-Φ 6-H 3</t>
  </si>
  <si>
    <t>TSHA605R</t>
  </si>
  <si>
    <t>OSS-GT-R-TSHA605R-Healing-Φ 6-H 5</t>
  </si>
  <si>
    <t>TSHA607R</t>
  </si>
  <si>
    <t>OSS-GT-R-TSHA607R-Healing-Φ 6-H 7</t>
  </si>
  <si>
    <t>GSTA4621</t>
  </si>
  <si>
    <t>Transfer Abutment</t>
  </si>
  <si>
    <t xml:space="preserve">AH 5.5 </t>
  </si>
  <si>
    <t xml:space="preserve">OSS-GT-M-GSTA4621-Transfer-Φ 4.5-GH 2-AH 5.5 </t>
  </si>
  <si>
    <t>GSTA4631</t>
  </si>
  <si>
    <t xml:space="preserve">OSS-GT-M-GSTA4631-Transfer-Φ 4.5-GH 3-AH 5.5 </t>
  </si>
  <si>
    <t>GSTA4641</t>
  </si>
  <si>
    <t xml:space="preserve">OSS-GT-M-GSTA4641-Transfer-Φ 4.5-GH 4-AH 5.5 </t>
  </si>
  <si>
    <t>GSTA4651</t>
  </si>
  <si>
    <t>GH 5</t>
  </si>
  <si>
    <t xml:space="preserve">OSS-GT-M-GSTA4651-Transfer-Φ 4.5-GH 5-AH 5.5 </t>
  </si>
  <si>
    <t>GSTA4711</t>
  </si>
  <si>
    <t xml:space="preserve">AH 7 </t>
  </si>
  <si>
    <t xml:space="preserve">OSS-GT-M-GSTA4711-Transfer-Φ 4.5-GH 1-AH 7 </t>
  </si>
  <si>
    <t>GSTA4721</t>
  </si>
  <si>
    <t xml:space="preserve">OSS-GT-M-GSTA4721-Transfer-Φ 4.5-GH 2-AH 7 </t>
  </si>
  <si>
    <t>GSTA4731</t>
  </si>
  <si>
    <t xml:space="preserve">OSS-GT-M-GSTA4731-Transfer-Φ 4.5-GH 3-AH 7 </t>
  </si>
  <si>
    <t>GSTA4741</t>
  </si>
  <si>
    <t xml:space="preserve">OSS-GT-M-GSTA4741-Transfer-Φ 4.5-GH 4-AH 7 </t>
  </si>
  <si>
    <t>GSTA4751</t>
  </si>
  <si>
    <t xml:space="preserve">OSS-GT-M-GSTA4751-Transfer-Φ 4.5-GH 5-AH 7 </t>
  </si>
  <si>
    <t>M-Non</t>
  </si>
  <si>
    <t>GSTA4621N</t>
  </si>
  <si>
    <t xml:space="preserve">OSS-GT-M-Non-GSTA4621N-Transfer-Φ 4.5-GH 2-AH 5.5 </t>
  </si>
  <si>
    <t>GSTA4631N</t>
  </si>
  <si>
    <t xml:space="preserve">OSS-GT-M-Non-GSTA4631N-Transfer-Φ 4.5-GH 3-AH 5.5 </t>
  </si>
  <si>
    <t>GSTA4721N</t>
  </si>
  <si>
    <t xml:space="preserve">OSS-GT-M-Non-GSTA4721N-Transfer-Φ 4.5-GH 2-AH 7 </t>
  </si>
  <si>
    <t>GSTA4731N</t>
  </si>
  <si>
    <t xml:space="preserve">OSS-GT-M-Non-GSTA4731N-Transfer-Φ 4.5-GH 3-AH 7 </t>
  </si>
  <si>
    <t>GSTA4741N</t>
  </si>
  <si>
    <t xml:space="preserve">OSS-GT-M-Non-GSTA4741N-Transfer-Φ 4.5-GH 4-AH 7 </t>
  </si>
  <si>
    <t>GSTAS4631</t>
  </si>
  <si>
    <t xml:space="preserve">OSS-GT-R-GSTAS4631-Transfer-Φ 4.5-GH 3-AH 5.5 </t>
  </si>
  <si>
    <t>GSTAS4711</t>
  </si>
  <si>
    <t xml:space="preserve">OSS-GT-R-GSTAS4711-Transfer-Φ 4.5-GH 1-AH 7 </t>
  </si>
  <si>
    <t>GSTAS4721</t>
  </si>
  <si>
    <t xml:space="preserve">OSS-GT-R-GSTAS4721-Transfer-Φ 4.5-GH 2-AH 7 </t>
  </si>
  <si>
    <t>GSTAS4731</t>
  </si>
  <si>
    <t xml:space="preserve">OSS-GT-R-GSTAS4731-Transfer-Φ 4.5-GH 3-AH 7 </t>
  </si>
  <si>
    <t>GSTAS4741</t>
  </si>
  <si>
    <t xml:space="preserve">OSS-GT-R-GSTAS4741-Transfer-Φ 4.5-GH 4-AH 7 </t>
  </si>
  <si>
    <t>GSTAS4751</t>
  </si>
  <si>
    <t xml:space="preserve">OSS-GT-R-GSTAS4751-Transfer-Φ 4.5-GH 5-AH 7 </t>
  </si>
  <si>
    <t>R-Non</t>
  </si>
  <si>
    <t>GSTAS4641N</t>
  </si>
  <si>
    <t xml:space="preserve">OSS-GT-R-Non-GSTAS4641N-Transfer-Φ 4.5-GH 4-AH 5.5 </t>
  </si>
  <si>
    <t>GSTA5610</t>
  </si>
  <si>
    <t xml:space="preserve">OSS-GT-R-GSTA5610-Transfer-Φ 5.0-GH 1-AH 5.5 </t>
  </si>
  <si>
    <t>GSTA5620</t>
  </si>
  <si>
    <t xml:space="preserve">OSS-GT-R-GSTA5620-Transfer-Φ 5.0-GH 2-AH 5.5 </t>
  </si>
  <si>
    <t>GSTA5630</t>
  </si>
  <si>
    <t xml:space="preserve">OSS-GT-R-GSTA5630-Transfer-Φ 5.0-GH 3-AH 5.5 </t>
  </si>
  <si>
    <t>GSTA5640</t>
  </si>
  <si>
    <t xml:space="preserve">OSS-GT-R-GSTA5640-Transfer-Φ 5.0-GH 4-AH 5.5 </t>
  </si>
  <si>
    <t>GSTA5650</t>
  </si>
  <si>
    <t xml:space="preserve">OSS-GT-R-GSTA5650-Transfer-Φ 5.0-GH 5-AH 5.5 </t>
  </si>
  <si>
    <t>GSTA5710</t>
  </si>
  <si>
    <t xml:space="preserve">OSS-GT-R-GSTA5710-Transfer-Φ 5.0-GH 1-AH 7 </t>
  </si>
  <si>
    <t>GSTA5720</t>
  </si>
  <si>
    <t xml:space="preserve">OSS-GT-R-GSTA5720-Transfer-Φ 5.0-GH 2-AH 7 </t>
  </si>
  <si>
    <t>GSTA5730</t>
  </si>
  <si>
    <t xml:space="preserve">OSS-GT-R-GSTA5730-Transfer-Φ 5.0-GH 3-AH 7 </t>
  </si>
  <si>
    <t>GSTA5740</t>
  </si>
  <si>
    <t xml:space="preserve">OSS-GT-R-GSTA5740-Transfer-Φ 5.0-GH 4-AH 7 </t>
  </si>
  <si>
    <t>GSTA5750</t>
  </si>
  <si>
    <t xml:space="preserve">OSS-GT-R-GSTA5750-Transfer-Φ 5.0-GH 5-AH 7 </t>
  </si>
  <si>
    <t>GSTA5620N</t>
  </si>
  <si>
    <t xml:space="preserve">OSS-GT-R-Non-GSTA5620N-Transfer-Φ 5.0-GH 2-AH 5.5 </t>
  </si>
  <si>
    <t>GSTA5630N</t>
  </si>
  <si>
    <t xml:space="preserve">OSS-GT-R-Non-GSTA5630N-Transfer-Φ 5.0-GH 3-AH 5.5 </t>
  </si>
  <si>
    <t>GSTA5640N</t>
  </si>
  <si>
    <t xml:space="preserve">OSS-GT-R-Non-GSTA5640N-Transfer-Φ 5.0-GH 4-AH 5.5 </t>
  </si>
  <si>
    <t>GSTA5720N</t>
  </si>
  <si>
    <t xml:space="preserve">OSS-GT-R-Non-GSTA5720N-Transfer-Φ 5.0-GH 2-AH 7 </t>
  </si>
  <si>
    <t>GSTA5730N</t>
  </si>
  <si>
    <t xml:space="preserve">OSS-GT-R-Non-GSTA5730N-Transfer-Φ 5.0-GH 3-AH 7 </t>
  </si>
  <si>
    <t>GSTA5740N</t>
  </si>
  <si>
    <t xml:space="preserve">OSS-GT-R-Non-GSTA5740N-Transfer-Φ 5.0-GH 4-AH 7 </t>
  </si>
  <si>
    <t>GSTA5750N</t>
  </si>
  <si>
    <t xml:space="preserve">OSS-GT-R-Non-GSTA5750N-Transfer-Φ 5.0-GH 5-AH 7 </t>
  </si>
  <si>
    <t>GSTA6630</t>
  </si>
  <si>
    <t xml:space="preserve">OSS-GT-R-GSTA6630-Transfer-Φ 6.0-GH 3-AH 5.5 </t>
  </si>
  <si>
    <t>GSTA6720</t>
  </si>
  <si>
    <t xml:space="preserve">OSS-GT-R-GSTA6720-Transfer-Φ 6.0-GH 2-AH 7 </t>
  </si>
  <si>
    <t>GSTA6730</t>
  </si>
  <si>
    <t xml:space="preserve">OSS-GT-R-GSTA6730-Transfer-Φ 6.0-GH 3-AH 7 </t>
  </si>
  <si>
    <t>GSTA6740</t>
  </si>
  <si>
    <t xml:space="preserve">OSS-GT-R-GSTA6740-Transfer-Φ 6.0-GH 4-AH 7 </t>
  </si>
  <si>
    <t>GSTLA350</t>
  </si>
  <si>
    <t>OSS-GT-M-GSTLA350-Analog-Φ 3.5</t>
  </si>
  <si>
    <t>GSTLA400</t>
  </si>
  <si>
    <t>OSS-GT-R-GSTLA400-Analog-Φ 4</t>
  </si>
  <si>
    <t>GSPIM4015</t>
  </si>
  <si>
    <t>Impression Post【Open Tray】</t>
  </si>
  <si>
    <t>H 15</t>
  </si>
  <si>
    <t>OSS-GT-M-GSPIM4015-Impression Post【Open Tray】-Φ 4-H 15</t>
  </si>
  <si>
    <t>GSPIS4011</t>
  </si>
  <si>
    <t>H 11</t>
  </si>
  <si>
    <t>OSS-GT-R-GSPIS4011-Impression Post【Open Tray】-Φ 4-H 11</t>
  </si>
  <si>
    <t>GSPIS5011</t>
  </si>
  <si>
    <t>OSS-GT-R-GSPIS5011-Impression Post【Open Tray】-Φ 5.0-H 11</t>
  </si>
  <si>
    <t>GSPIS6011</t>
  </si>
  <si>
    <t>OSS-GT-R-GSPIS6011-Impression Post【Open Tray】-Φ 6.0-H 11</t>
  </si>
  <si>
    <t>GSPIS4015</t>
  </si>
  <si>
    <t>OSS-GT-R-GSPIS4015-Impression Post【Open Tray】-Φ 4-H 15</t>
  </si>
  <si>
    <t>GSPIS5015</t>
  </si>
  <si>
    <t>OSS-GT-R-GSPIS5015-Impression Post【Open Tray】-Φ 5.0-H 15</t>
  </si>
  <si>
    <t>GSPIS6015</t>
  </si>
  <si>
    <t>OSS-GT-R-GSPIS6015-Impression Post【Open Tray】-Φ 6.0-H 15</t>
  </si>
  <si>
    <t>GSTIM4011</t>
  </si>
  <si>
    <t>Impression Post【Closed Tray】</t>
  </si>
  <si>
    <t>OSS-GT-M-GSTIM4011-Impression Post【Closed Tray】-Φ 4-H 11</t>
  </si>
  <si>
    <t>GSTIM4014</t>
  </si>
  <si>
    <t>H 14</t>
  </si>
  <si>
    <t>OSS-GT-M-GSTIM4014-Impression Post【Closed Tray】-Φ 4-H 14</t>
  </si>
  <si>
    <t>GSTIS4011</t>
  </si>
  <si>
    <t>OSS-GT-R-GSTIS4011-Impression Post【Closed Tray】-Φ 4-H 11</t>
  </si>
  <si>
    <t>GSTIS4014</t>
  </si>
  <si>
    <t>OSS-GT-R-GSTIS4014-Impression Post【Closed Tray】-Φ 4-H 14</t>
  </si>
  <si>
    <t>GSTIS5011</t>
  </si>
  <si>
    <t>OSS-GT-R-GSTIS5011-Impression Post【Closed Tray】-Φ 5.0-H 11</t>
  </si>
  <si>
    <t>GSTIS5014</t>
  </si>
  <si>
    <t>OSS-GT-R-GSTIS5014-Impression Post【Closed Tray】-Φ 5.0-H 14</t>
  </si>
  <si>
    <t>GSTIS6011</t>
  </si>
  <si>
    <t>OSS-GT-R-GSTIS6011-Impression Post【Closed Tray】-Φ 6.0-H 11</t>
  </si>
  <si>
    <t>GSTIS6014</t>
  </si>
  <si>
    <t>OSS-GT-R-GSTIS6014-Impression Post【Closed Tray】-Φ 6.0-H 14</t>
  </si>
  <si>
    <t>GSAA4520A</t>
  </si>
  <si>
    <t>Angled Abutment TypeA</t>
  </si>
  <si>
    <t>GSAA4520B</t>
  </si>
  <si>
    <t>Angled Abutment TypeB</t>
  </si>
  <si>
    <t>GSAA4520N</t>
  </si>
  <si>
    <t>GSAA5020A</t>
  </si>
  <si>
    <t>GSAA5020B</t>
  </si>
  <si>
    <t>GSAA5020N</t>
  </si>
  <si>
    <t>GSAA5040A</t>
  </si>
  <si>
    <t>GSAA5040B</t>
  </si>
  <si>
    <t>GSAA5040N</t>
  </si>
  <si>
    <t>GSAA4540MB</t>
  </si>
  <si>
    <t>GSAA6040A</t>
  </si>
  <si>
    <t>GSAA6040B</t>
  </si>
  <si>
    <t>GSTTA4010</t>
  </si>
  <si>
    <t>GSTTA4010N</t>
  </si>
  <si>
    <t>GSTTA4030</t>
  </si>
  <si>
    <t>GSTTA4030N</t>
  </si>
  <si>
    <t>GSTTA4510</t>
  </si>
  <si>
    <t>GSTTA4510N</t>
  </si>
  <si>
    <t>GSTTA4530</t>
  </si>
  <si>
    <t>GSTTA4530N</t>
  </si>
  <si>
    <t>TSMA5010M</t>
  </si>
  <si>
    <t>OSS-GT-M-TSMA5010M-MUA-Φ 4.8-GH 1-0°</t>
  </si>
  <si>
    <t>TSMA5020M</t>
  </si>
  <si>
    <t>OSS-GT-M-TSMA5020M-MUA-Φ 4.8-GH 2-0°</t>
  </si>
  <si>
    <t>TSMA5030M</t>
  </si>
  <si>
    <t>OSS-GT-M-TSMA5030M-MUA-Φ 4.8-GH 3-0°</t>
  </si>
  <si>
    <t>TSMA5040M</t>
  </si>
  <si>
    <t>OSS-GT-M-TSMA5040M-MUA-Φ 4.8-GH 4-0°</t>
  </si>
  <si>
    <t>TSMA5050M</t>
  </si>
  <si>
    <t>OSS-GT-M-TSMA5050M-MUA-Φ 4.8-GH 5-0°</t>
  </si>
  <si>
    <t>GS17MAM4820</t>
  </si>
  <si>
    <t>OSS-GT-M-GS17MAM4820-MUA-Φ 4.8-GH 2.5-17°</t>
  </si>
  <si>
    <t>GS17MAM4830</t>
  </si>
  <si>
    <t>OSS-GT-M-GS17MAM4830-MUA-Φ 4.8-GH 3-17°</t>
  </si>
  <si>
    <t>GS17MAM4840</t>
  </si>
  <si>
    <t>OSS-GT-M-GS17MAM4840-MUA-Φ 4.8-GH 4-17°</t>
  </si>
  <si>
    <t>GS30MAM4830</t>
  </si>
  <si>
    <t>OSS-GT-M-GS30MAM4830-MUA-Φ 4.8-GH 3.5-30°</t>
  </si>
  <si>
    <t>GS30MAM4840</t>
  </si>
  <si>
    <t>OSS-GT-M-GS30MAM4840-MUA-Φ 4.8-GH 4-30°</t>
  </si>
  <si>
    <t>GS30MAM4850</t>
  </si>
  <si>
    <t>OSS-GT-M-GS30MAM4850-MUA-Φ 4.8-GH 5-30°</t>
  </si>
  <si>
    <t>TSMA5010</t>
  </si>
  <si>
    <t>OSS-GT-R-TSMA5010-MUA-Φ 4.8-GH 1-0°</t>
  </si>
  <si>
    <t>TSMA5020</t>
  </si>
  <si>
    <t>OSS-GT-R-TSMA5020-MUA-Φ 4.8-GH 2-0°</t>
  </si>
  <si>
    <t>TSMA5030</t>
  </si>
  <si>
    <t>OSS-GT-R-TSMA5030-MUA-Φ 4.8-GH 3-0°</t>
  </si>
  <si>
    <t>TSMA5040</t>
  </si>
  <si>
    <t>OSS-GT-R-TSMA5040-MUA-Φ 4.8-GH 4-0°</t>
  </si>
  <si>
    <t>TSMA5050</t>
  </si>
  <si>
    <t>OSS-GT-R-TSMA5050-MUA-Φ 4.8-GH 5-0°</t>
  </si>
  <si>
    <t>GS17MAS4820</t>
  </si>
  <si>
    <t>OSS-GT-R-GS17MAS4820-MUA-Φ 4.8-GH 2.5-17°</t>
  </si>
  <si>
    <t>GS17MAS4830</t>
  </si>
  <si>
    <t>OSS-GT-R-GS17MAS4830-MUA-Φ 4.8-GH 3-17°</t>
  </si>
  <si>
    <t>GS17MAS4840</t>
  </si>
  <si>
    <t>OSS-GT-R-GS17MAS4840-MUA-Φ 4.8-GH 4-17°</t>
  </si>
  <si>
    <t>GS30MAS4830</t>
  </si>
  <si>
    <t>OSS-GT-R-GS30MAS4830-MUA-Φ 4.8-GH 3.5-30°</t>
  </si>
  <si>
    <t>GS30MAS4840</t>
  </si>
  <si>
    <t>OSS-GT-R-GS30MAS4840-MUA-Φ 4.8-GH 4-30°</t>
  </si>
  <si>
    <t>GS30MAS4850</t>
  </si>
  <si>
    <t>OSS-GT-R-GS30MAS4850-MUA-Φ 4.8-GH 5-30°</t>
  </si>
  <si>
    <t>M/R</t>
  </si>
  <si>
    <t>MHCR100</t>
  </si>
  <si>
    <t>MUA-Healing Cap</t>
  </si>
  <si>
    <t>OSS-GT-M/R-MHCR100-MUA-Healing Cap-Φ 4.8-H 6</t>
  </si>
  <si>
    <t>M/R-Non</t>
  </si>
  <si>
    <t>MTR100</t>
  </si>
  <si>
    <t>MUA-Temporary Cylinder</t>
  </si>
  <si>
    <t>H 12</t>
  </si>
  <si>
    <t>OSS-GT-M/R-Non-MTR100-MUA-Temporary Cylinder-Φ 4.8-H 12</t>
  </si>
  <si>
    <t>MSR100</t>
  </si>
  <si>
    <t>OSS-GT-M/R-Non-MSR100-MUA-Impression Post【Open Tray】-Φ 4.8</t>
  </si>
  <si>
    <t>MERR300</t>
  </si>
  <si>
    <t>OSS-GT-M/R-MERR300-MUA-Analog-Φ 4.8</t>
  </si>
  <si>
    <t>NOBEL</t>
  </si>
  <si>
    <t>NOB</t>
  </si>
  <si>
    <t>AC</t>
  </si>
  <si>
    <t>NP</t>
  </si>
  <si>
    <t>TZNOBNP10</t>
  </si>
  <si>
    <t>NOB-AC-NP-TZNOBNP10-Φ 10</t>
  </si>
  <si>
    <t>TZNOBNP14</t>
  </si>
  <si>
    <t>NOB-AC-NP-TZNOBNP14-Φ 14</t>
  </si>
  <si>
    <t>NP(Non)</t>
  </si>
  <si>
    <t>TZNOBNPN10</t>
  </si>
  <si>
    <t>NOB-AC-NP(Non)-TZNOBNPN10-Φ 10</t>
  </si>
  <si>
    <t>RP</t>
  </si>
  <si>
    <t>TZNOBRP10</t>
  </si>
  <si>
    <t>NOB-AC-RP-TZNOBRP10-Φ 10</t>
  </si>
  <si>
    <t>TZNOBRP14</t>
  </si>
  <si>
    <t>NOB-AC-RP-TZNOBRP14-Φ 14</t>
  </si>
  <si>
    <t>RP(Non)</t>
  </si>
  <si>
    <t>TZNOBRPN10</t>
  </si>
  <si>
    <t>NOB-AC-RP(Non)-TZNOBRPN10-Φ 10</t>
  </si>
  <si>
    <t>WP</t>
  </si>
  <si>
    <t>TZNOBRWP10</t>
  </si>
  <si>
    <t>NOB-AC-WP-TZNOBRWP10-Φ 10</t>
  </si>
  <si>
    <t>SBNOBNP4506</t>
  </si>
  <si>
    <t>NOB-AC-NP-SBNOBNP4506-Scanbody-Φ 4.5-GH 6-AH 2</t>
  </si>
  <si>
    <t>SBNOBRP4506</t>
  </si>
  <si>
    <t>NOB-AC-RP-SBNOBRP4506-Scanbody-Φ 4.5-GH 6-AH 2</t>
  </si>
  <si>
    <t>NP/RP(Non)</t>
  </si>
  <si>
    <t>FHSBNOBN</t>
  </si>
  <si>
    <t>TSNOBNP</t>
  </si>
  <si>
    <t>NOB-AC-NP-TSNOBNP-Digital-Analog</t>
  </si>
  <si>
    <t>TSNOBRP</t>
  </si>
  <si>
    <t>NOB-AC-RP-TSNOBRP-Digital-Analog</t>
  </si>
  <si>
    <t>Healing Abutment【Crown】</t>
  </si>
  <si>
    <t>NOB-AC-NP-36640-Healing 【Crown】-Φ 3.6-H 5</t>
  </si>
  <si>
    <t>NOB-AC-NP-36642-Healing 【Crown】-Φ 5.0-H 5</t>
  </si>
  <si>
    <t>NOB-AC-RP-36644-Healing 【Crown】-Φ 3.6-H 5</t>
  </si>
  <si>
    <t>NOB-AC-RP-36646-Healing 【Crown】-Φ 5.0-H 5</t>
  </si>
  <si>
    <t>NOB-AC-RP-36648-Healing 【Crown】-Φ 6.0-H 5</t>
  </si>
  <si>
    <t>Healing Abutment【Bridge】</t>
  </si>
  <si>
    <t>NOB-AC-RP(Non)-36870-Healing 【Bridge】-Φ 5.0-H 5</t>
  </si>
  <si>
    <t>NOB-AC-NP-36260-Impression Post【Open Tray】-Φ 3.6-H 14</t>
  </si>
  <si>
    <t>NOB-AC-NP-36261-Impression Post【Open Tray】-Φ 5.0-H 14</t>
  </si>
  <si>
    <t>NOB-AC-RP-36262-Impression Post【Open Tray】-Φ 3.6-H 14</t>
  </si>
  <si>
    <t>NOB-AC-RP-36264-Impression Post【Open Tray】-Φ 5.0-H 14</t>
  </si>
  <si>
    <t>H 10</t>
  </si>
  <si>
    <t>NOB-AC-RP-36266-Impression Post【Open Tray】-Φ 6.0-H 10</t>
  </si>
  <si>
    <t>H 13</t>
  </si>
  <si>
    <t>NOB-AC-RP-36540-Impression Post【Closed Tray】-Φ 3.6-H 13</t>
  </si>
  <si>
    <t>NOB-AC-RP-36542-Impression Post【Closed Tray】-Φ 5.0-H 13</t>
  </si>
  <si>
    <t>H 9</t>
  </si>
  <si>
    <t>NOB-AC-RP-36545-Impression Post【Closed Tray】-Φ 6.0-H 9</t>
  </si>
  <si>
    <t>NOB-AC-NP-36697-Analog</t>
  </si>
  <si>
    <t>NOB-AC-RP-36698-Analog</t>
  </si>
  <si>
    <t>Esthetic Abutment</t>
  </si>
  <si>
    <t>GH 3.0</t>
  </si>
  <si>
    <t>NOB-AC-NP-38878-MUA-GH 1.5-0°</t>
  </si>
  <si>
    <t>NOB-AC-NP-38881-MUA-GH 2.5-0°</t>
  </si>
  <si>
    <t>NOB-AC-NP-38884-MUA-GH 3.5-0°</t>
  </si>
  <si>
    <t>NOB-AC-NP-38888-MUA-GH 2.5-17°</t>
  </si>
  <si>
    <t>NOB-AC-NP-38891-MUA-GH 3.5-17°</t>
  </si>
  <si>
    <t>NOB-AC-NP-38894-MUA-GH 3.5-30°</t>
  </si>
  <si>
    <t>NOB-AC-NP-38896-MUA-GH 4.5-30°</t>
  </si>
  <si>
    <t>Φ 4.3</t>
  </si>
  <si>
    <t>NOB-AC-RP-38879-MUA-GH 1.5-0°</t>
  </si>
  <si>
    <t>NOB-AC-RP-38882-MUA-GH 2.5-0°</t>
  </si>
  <si>
    <t>NOB-AC-RP-38885-MUA-GH 3.5-0°</t>
  </si>
  <si>
    <t>NOB-AC-RP-38887-MUA-GH 4.5-0°</t>
  </si>
  <si>
    <t>NOB-AC-RP-38889-MUA-GH 2.5-17°</t>
  </si>
  <si>
    <t>NOB-AC-RP-38892-MUA-GH 3.5-17°</t>
  </si>
  <si>
    <t>NOB-AC-RP-38895-MUA-GH 3.5-30°</t>
  </si>
  <si>
    <t>NOB-AC-RP-38897-MUA-GH 4.5-30°</t>
  </si>
  <si>
    <t>NP/RP/WP</t>
  </si>
  <si>
    <t>MUA-Temporary Abutment</t>
  </si>
  <si>
    <t xml:space="preserve">NOB-AC-NP/RP/WP-29046-MUA-Temporary </t>
  </si>
  <si>
    <t>NOB-AC-NP/RP/WP-29089-MUA-Impression Post【Open Tray】</t>
  </si>
  <si>
    <t>NOB-AC-NP/RP/WP-38918-MUA-Analog-Φ 4.8</t>
  </si>
  <si>
    <t>NOB-AC-NP/RP/WP-300163-MUA-Healing Cap-Φ 5.0-GH 5.5</t>
  </si>
  <si>
    <t xml:space="preserve"> Number</t>
  </si>
  <si>
    <t>Length</t>
  </si>
  <si>
    <t>Hex0.9</t>
  </si>
  <si>
    <t>Driver</t>
  </si>
  <si>
    <t>BSM-Hex0.9-S</t>
  </si>
  <si>
    <t>S</t>
  </si>
  <si>
    <t>BSM-Hex0.9-L</t>
  </si>
  <si>
    <t>L</t>
  </si>
  <si>
    <t>Hex1.0</t>
  </si>
  <si>
    <t>Densply Ankylos</t>
  </si>
  <si>
    <t>BSM-Hex1.0-S</t>
  </si>
  <si>
    <t>BSM-Hex1.0-L</t>
  </si>
  <si>
    <t>Hex1.2</t>
  </si>
  <si>
    <t>OSSTEM/Biomet 3i</t>
  </si>
  <si>
    <t>BSM-Hex1.2-S</t>
  </si>
  <si>
    <t>BSM-Hex1.2-L</t>
  </si>
  <si>
    <t>Hex1.22</t>
  </si>
  <si>
    <t>Anthogyr</t>
  </si>
  <si>
    <t>BSM-Hex1.22-S</t>
  </si>
  <si>
    <t>BSM-Hex1.22-L</t>
  </si>
  <si>
    <t>Hex1.25</t>
  </si>
  <si>
    <t>Bego</t>
  </si>
  <si>
    <t>BSM-Hex1.25-S</t>
  </si>
  <si>
    <t>BSM-Hex1.25-L</t>
  </si>
  <si>
    <t>Hex1.27</t>
  </si>
  <si>
    <t>BSM-Hex1.27-S</t>
  </si>
  <si>
    <t>BSM-Hex1.27-L</t>
  </si>
  <si>
    <t>Hex1.3</t>
  </si>
  <si>
    <t>Astra Tech</t>
  </si>
  <si>
    <t>BSM-Hex1.3-S</t>
  </si>
  <si>
    <t>BSM-Hex1.3-L</t>
  </si>
  <si>
    <r>
      <rPr>
        <sz val="11"/>
        <color theme="1"/>
        <rFont val="等线"/>
        <charset val="134"/>
        <scheme val="minor"/>
      </rPr>
      <t>Hex1.3</t>
    </r>
    <r>
      <rPr>
        <sz val="11"/>
        <color theme="1"/>
        <rFont val="等线"/>
        <charset val="134"/>
        <scheme val="minor"/>
      </rPr>
      <t>5</t>
    </r>
  </si>
  <si>
    <t>BSM-Hex1.35-S</t>
  </si>
  <si>
    <t>BSM-Hex1.35-L</t>
  </si>
  <si>
    <t>Hex1.4</t>
  </si>
  <si>
    <t>ICX/ZUGA</t>
  </si>
  <si>
    <t>BSM-Hex1.4-S</t>
  </si>
  <si>
    <t>BSM-Hex1.4-L</t>
  </si>
  <si>
    <t>Hex1.5</t>
  </si>
  <si>
    <t>BSM-Hex1.5-S</t>
  </si>
  <si>
    <t>BSM-Hex1.5-L</t>
  </si>
  <si>
    <t>Hex1.6</t>
  </si>
  <si>
    <t>BSM-Hex1.6-S</t>
  </si>
  <si>
    <t>BSM-Hex1.6-L</t>
  </si>
  <si>
    <t>Hex2.4</t>
  </si>
  <si>
    <t>BSM-Hex2.4-S</t>
  </si>
  <si>
    <t>BSM-Hex2.4-L</t>
  </si>
  <si>
    <t>Hex2.5</t>
  </si>
  <si>
    <t>BSM-Hex2.5-S</t>
  </si>
  <si>
    <t>BSM-Hex2.5-L</t>
  </si>
  <si>
    <r>
      <rPr>
        <sz val="11"/>
        <color theme="1"/>
        <rFont val="等线"/>
        <charset val="134"/>
        <scheme val="minor"/>
      </rPr>
      <t>T</t>
    </r>
    <r>
      <rPr>
        <sz val="11"/>
        <color theme="1"/>
        <rFont val="等线"/>
        <charset val="134"/>
        <scheme val="minor"/>
      </rPr>
      <t>3</t>
    </r>
  </si>
  <si>
    <t>BSM-T3-S</t>
  </si>
  <si>
    <t>BSM-T3-L</t>
  </si>
  <si>
    <t>T4</t>
  </si>
  <si>
    <t>Thommen SPI</t>
  </si>
  <si>
    <t>BSM-T4-S</t>
  </si>
  <si>
    <t>BSM-T4-L</t>
  </si>
  <si>
    <t>T5</t>
  </si>
  <si>
    <t>Straumann（ITI)/NEOSS</t>
  </si>
  <si>
    <t>BSM-T5-S</t>
  </si>
  <si>
    <t>BSM-T5-L</t>
  </si>
  <si>
    <t>T6</t>
  </si>
  <si>
    <t>NobelBiocare</t>
  </si>
  <si>
    <t>BSM-T6-S</t>
  </si>
  <si>
    <t>BSM-T6-L</t>
  </si>
  <si>
    <r>
      <rPr>
        <sz val="11"/>
        <color theme="1"/>
        <rFont val="等线"/>
        <charset val="134"/>
        <scheme val="minor"/>
      </rPr>
      <t>T</t>
    </r>
    <r>
      <rPr>
        <sz val="11"/>
        <color theme="1"/>
        <rFont val="等线"/>
        <charset val="134"/>
        <scheme val="minor"/>
      </rPr>
      <t>7</t>
    </r>
  </si>
  <si>
    <t>BSM-T7-S</t>
  </si>
  <si>
    <t>BSM-T7-L</t>
  </si>
  <si>
    <t>T8</t>
  </si>
  <si>
    <t>DIO-SM</t>
  </si>
  <si>
    <t>BSM-T8-S</t>
  </si>
  <si>
    <t>BSM-T8-L</t>
  </si>
  <si>
    <t>BALL T4</t>
  </si>
  <si>
    <t>BSM-BALLT4-S</t>
  </si>
  <si>
    <t>BSM-BALLT4-L</t>
  </si>
  <si>
    <t>BALL T5</t>
  </si>
  <si>
    <t>Straumann（ITI)</t>
  </si>
  <si>
    <t>BSM-BALLT5-S</t>
  </si>
  <si>
    <t>BSM-BALLT5-L</t>
  </si>
  <si>
    <t>BALL T6</t>
  </si>
  <si>
    <t>BSM-BALLT6-S</t>
  </si>
  <si>
    <t>BSM-BALLT6-L</t>
  </si>
  <si>
    <t>BALL T7</t>
  </si>
  <si>
    <t>BSM-BALLT7-S</t>
  </si>
  <si>
    <t>BSM-BALLT7-L</t>
  </si>
  <si>
    <t>BALL H1.0</t>
  </si>
  <si>
    <t>BSM-BALLH1.0-S</t>
  </si>
  <si>
    <t>BSM-BALLH1.0-L</t>
  </si>
  <si>
    <t>BALL H1.2</t>
  </si>
  <si>
    <t>BSM-BALLH1.2-S</t>
  </si>
  <si>
    <t>BSM-BALLH1.2-L</t>
  </si>
  <si>
    <t>BALL H1.22</t>
  </si>
  <si>
    <t>BSM-BALLH1.22-S</t>
  </si>
  <si>
    <t>BSM-BALLH1.22-L</t>
  </si>
  <si>
    <t>BALL H1.25</t>
  </si>
  <si>
    <t>BSM-BALLH1.25-S</t>
  </si>
  <si>
    <t>BSM-BALLH1.25-L</t>
  </si>
  <si>
    <t>BALL H1.27</t>
  </si>
  <si>
    <t>BSM-BALLH1.27-S</t>
  </si>
  <si>
    <t>BSM-BALLH1.27-L</t>
  </si>
  <si>
    <t>BALL H1.3</t>
  </si>
  <si>
    <t>BSM-BALLH1.3-S</t>
  </si>
  <si>
    <t>BSM-BALLH1.3-L</t>
  </si>
  <si>
    <t>BALL H1.35</t>
  </si>
  <si>
    <t>BSM-BALLH1.35-S</t>
  </si>
  <si>
    <t>BSM-BALLH1.35-L</t>
  </si>
  <si>
    <t>BALL H1.4</t>
  </si>
  <si>
    <t>BSM-BALLH1.4-S</t>
  </si>
  <si>
    <t>BSM-BALLH1.4-L</t>
  </si>
  <si>
    <t>Torque Wrench</t>
  </si>
  <si>
    <t>BSM-BS15-45</t>
  </si>
  <si>
    <t>Screwdriver set【For clinic】</t>
  </si>
  <si>
    <t>6S+6L+1Torque Wrench</t>
  </si>
  <si>
    <t>BSM-LSDTZ-13</t>
  </si>
  <si>
    <t>Screwdriver set【For Lab】</t>
  </si>
  <si>
    <t>8L+1Torque Wrench</t>
  </si>
  <si>
    <t>BSM-LSDTZ-9</t>
  </si>
  <si>
    <t>√：Regular stock；○：Small stock；□：Irregular stock  August 2024</t>
  </si>
  <si>
    <t>System</t>
  </si>
  <si>
    <t>Interface</t>
  </si>
  <si>
    <r>
      <rPr>
        <b/>
        <sz val="11"/>
        <color theme="0"/>
        <rFont val="等线"/>
        <charset val="134"/>
        <scheme val="minor"/>
      </rPr>
      <t>Pre-milled Blank
（</t>
    </r>
    <r>
      <rPr>
        <b/>
        <sz val="11"/>
        <color theme="1"/>
        <rFont val="等线"/>
        <charset val="134"/>
      </rPr>
      <t>Φ</t>
    </r>
    <r>
      <rPr>
        <b/>
        <sz val="11"/>
        <color theme="1"/>
        <rFont val="等线"/>
        <charset val="134"/>
        <scheme val="minor"/>
      </rPr>
      <t xml:space="preserve"> 10/14mm）</t>
    </r>
  </si>
  <si>
    <r>
      <rPr>
        <b/>
        <sz val="11"/>
        <color theme="0"/>
        <rFont val="等线"/>
        <charset val="134"/>
        <scheme val="minor"/>
      </rPr>
      <t>Pre-milled Blank
【non】
（</t>
    </r>
    <r>
      <rPr>
        <b/>
        <sz val="11"/>
        <color theme="1"/>
        <rFont val="等线"/>
        <charset val="134"/>
      </rPr>
      <t>Φ</t>
    </r>
    <r>
      <rPr>
        <b/>
        <sz val="11"/>
        <color theme="1"/>
        <rFont val="等线"/>
        <charset val="134"/>
        <scheme val="minor"/>
      </rPr>
      <t xml:space="preserve"> 10/14mm）</t>
    </r>
  </si>
  <si>
    <t xml:space="preserve"> Screw</t>
  </si>
  <si>
    <t>SuperLine</t>
  </si>
  <si>
    <t>√</t>
  </si>
  <si>
    <t>SimplelineⅡ</t>
  </si>
  <si>
    <t>R4.8</t>
  </si>
  <si>
    <t>W6.5</t>
  </si>
  <si>
    <t>□</t>
  </si>
  <si>
    <t>GS/TS</t>
  </si>
  <si>
    <t>SS</t>
  </si>
  <si>
    <t>W6.0</t>
  </si>
  <si>
    <t>BL</t>
  </si>
  <si>
    <t>NC3.5</t>
  </si>
  <si>
    <t>RC4.1/4.8</t>
  </si>
  <si>
    <t>BLX</t>
  </si>
  <si>
    <t>RB</t>
  </si>
  <si>
    <t>WB</t>
  </si>
  <si>
    <t>TL</t>
  </si>
  <si>
    <t>RN4.8</t>
  </si>
  <si>
    <t>WN6.5</t>
  </si>
  <si>
    <t>Replace</t>
  </si>
  <si>
    <t>NP3.5</t>
  </si>
  <si>
    <t>RP4.3</t>
  </si>
  <si>
    <t>WP5.0</t>
  </si>
  <si>
    <t>○</t>
  </si>
  <si>
    <t>Active/CC</t>
  </si>
  <si>
    <t>RP4.3/5.0</t>
  </si>
  <si>
    <t>WP5.5</t>
  </si>
  <si>
    <t>DIO</t>
  </si>
  <si>
    <t>SM</t>
  </si>
  <si>
    <t>R/W</t>
  </si>
  <si>
    <t>UF</t>
  </si>
  <si>
    <t>Bicon</t>
  </si>
  <si>
    <t>M2.0</t>
  </si>
  <si>
    <t>/</t>
  </si>
  <si>
    <t>R2.5</t>
  </si>
  <si>
    <t>W3.0</t>
  </si>
  <si>
    <t>Biomet 3i</t>
  </si>
  <si>
    <t>Certain</t>
  </si>
  <si>
    <t>C3.4</t>
  </si>
  <si>
    <t>C4.1</t>
  </si>
  <si>
    <t>C5.0</t>
  </si>
  <si>
    <t>Semados</t>
  </si>
  <si>
    <t>3.25/3.75</t>
  </si>
  <si>
    <t>Megagen</t>
  </si>
  <si>
    <t>EzPlus</t>
  </si>
  <si>
    <t>AnyOne</t>
  </si>
  <si>
    <t>AnyRidge</t>
  </si>
  <si>
    <t>W</t>
  </si>
  <si>
    <t>MINI</t>
  </si>
  <si>
    <t>ST</t>
  </si>
  <si>
    <t>Dentis</t>
  </si>
  <si>
    <t>SQ</t>
  </si>
  <si>
    <t>S-clean</t>
  </si>
  <si>
    <t>OsseoSpeed TX</t>
  </si>
  <si>
    <t>3.0S</t>
  </si>
  <si>
    <t>3.5S/4.0S</t>
  </si>
  <si>
    <t>4.5/5.0/5.0S</t>
  </si>
  <si>
    <t>OsseoSpeed EV</t>
  </si>
  <si>
    <t>Dentsply</t>
  </si>
  <si>
    <t>赛弗Xive</t>
  </si>
  <si>
    <t>Xive-3.0</t>
  </si>
  <si>
    <t>Xive-3.4</t>
  </si>
  <si>
    <t>Xive-3.8</t>
  </si>
  <si>
    <t>Xive-4.5</t>
  </si>
  <si>
    <t>Xive-5.5</t>
  </si>
  <si>
    <t>Ankylos</t>
  </si>
  <si>
    <t>Ankylos-R（非抗）</t>
  </si>
  <si>
    <t>Zimmer</t>
  </si>
  <si>
    <t>TSV</t>
  </si>
  <si>
    <t>TSV-3.5</t>
  </si>
  <si>
    <t>TSV-4.5</t>
  </si>
  <si>
    <t>TSV-5.7</t>
  </si>
  <si>
    <t>Azure</t>
  </si>
  <si>
    <t>3.5/4.0</t>
  </si>
  <si>
    <t>4.5/5.0</t>
  </si>
  <si>
    <t>Biohorizons</t>
  </si>
  <si>
    <t>Internal</t>
  </si>
  <si>
    <t>SIC</t>
  </si>
  <si>
    <t>Invent</t>
  </si>
  <si>
    <t>Invent-P3.3</t>
  </si>
  <si>
    <t>Invent-P4.2</t>
  </si>
  <si>
    <t>71</t>
  </si>
  <si>
    <t>ICX</t>
  </si>
  <si>
    <t>ACM</t>
  </si>
  <si>
    <t>72</t>
  </si>
  <si>
    <t>73</t>
  </si>
  <si>
    <t>74</t>
  </si>
  <si>
    <t>Axiom</t>
  </si>
  <si>
    <t>Axiom-R</t>
  </si>
  <si>
    <t>75</t>
  </si>
  <si>
    <t>NeoBiotech</t>
  </si>
  <si>
    <t>IS Sub</t>
  </si>
  <si>
    <t>IS-Sub4.0/4.5/5.0</t>
  </si>
  <si>
    <t>76</t>
  </si>
  <si>
    <t>AB</t>
  </si>
  <si>
    <t>Internal Hex</t>
  </si>
  <si>
    <t>AB-N</t>
  </si>
  <si>
    <t>77</t>
  </si>
  <si>
    <t>AB-R</t>
  </si>
  <si>
    <t>78</t>
  </si>
  <si>
    <t>MIS</t>
  </si>
  <si>
    <t>Seven</t>
  </si>
  <si>
    <t>Seven-M</t>
  </si>
  <si>
    <t>79</t>
  </si>
  <si>
    <t>Seven-R</t>
  </si>
  <si>
    <t>80</t>
  </si>
  <si>
    <t>Seven-W</t>
  </si>
  <si>
    <t>81</t>
  </si>
  <si>
    <t>Lance</t>
  </si>
  <si>
    <t>M3.3</t>
  </si>
  <si>
    <t>82</t>
  </si>
  <si>
    <t>R3.75/4.2</t>
  </si>
  <si>
    <t>83</t>
  </si>
  <si>
    <t>W5.0</t>
  </si>
  <si>
    <t>84</t>
  </si>
  <si>
    <t>Cortex</t>
  </si>
  <si>
    <t>InternalHex</t>
  </si>
  <si>
    <t>Cortex-R</t>
  </si>
  <si>
    <t>85</t>
  </si>
  <si>
    <t>Conical</t>
  </si>
  <si>
    <t>86</t>
  </si>
  <si>
    <t>87</t>
  </si>
  <si>
    <t>88</t>
  </si>
  <si>
    <t>Alpha-biotec</t>
  </si>
  <si>
    <t>InternalHex-R</t>
  </si>
  <si>
    <t>89</t>
  </si>
  <si>
    <t>MULTINEO</t>
  </si>
  <si>
    <t>90</t>
  </si>
  <si>
    <t>91</t>
  </si>
  <si>
    <t>Dentin</t>
  </si>
  <si>
    <t>Rapid</t>
  </si>
  <si>
    <t>Rapid-R</t>
  </si>
  <si>
    <t>92</t>
  </si>
  <si>
    <t>C-tech</t>
  </si>
  <si>
    <t>ND</t>
  </si>
  <si>
    <t>M3.0</t>
  </si>
  <si>
    <t>93</t>
  </si>
  <si>
    <t>C-tech-R</t>
  </si>
  <si>
    <t>94</t>
  </si>
  <si>
    <t>Bio Denta</t>
  </si>
  <si>
    <t>BioDenta</t>
  </si>
  <si>
    <t>B0</t>
  </si>
  <si>
    <t>95</t>
  </si>
  <si>
    <t>B1</t>
  </si>
  <si>
    <t>96</t>
  </si>
  <si>
    <t>B2</t>
  </si>
  <si>
    <t>97</t>
  </si>
  <si>
    <t>JUST</t>
  </si>
  <si>
    <t>BF</t>
  </si>
  <si>
    <t>98</t>
  </si>
  <si>
    <t>99</t>
  </si>
  <si>
    <t>ADIN</t>
  </si>
  <si>
    <t>CloseFit</t>
  </si>
  <si>
    <t>ADIN-UNP2.75</t>
  </si>
  <si>
    <t>100</t>
  </si>
  <si>
    <t>ADIN-NP3.0</t>
  </si>
  <si>
    <t>101</t>
  </si>
  <si>
    <t>TOUAREG S&amp;OS</t>
  </si>
  <si>
    <t>ADIN-RP</t>
  </si>
  <si>
    <t>102</t>
  </si>
  <si>
    <t>B&amp;B</t>
  </si>
  <si>
    <t>3P/SL</t>
  </si>
  <si>
    <t>M 3</t>
  </si>
  <si>
    <t>103</t>
  </si>
  <si>
    <t>3P/EV</t>
  </si>
  <si>
    <t>R 5</t>
  </si>
  <si>
    <t>104</t>
  </si>
  <si>
    <t>SNUC</t>
  </si>
  <si>
    <t>AF+</t>
  </si>
  <si>
    <t>105</t>
  </si>
  <si>
    <t>4.0/4.3/4.8/5.3/5.8</t>
  </si>
  <si>
    <t>106</t>
  </si>
  <si>
    <t>Noris</t>
  </si>
  <si>
    <t>107</t>
  </si>
  <si>
    <t>Duplo</t>
  </si>
  <si>
    <t>Duplo2.0</t>
  </si>
  <si>
    <t>108</t>
  </si>
  <si>
    <t>Duplo2.5</t>
  </si>
  <si>
    <t>109</t>
  </si>
  <si>
    <t>Duplo3.0</t>
  </si>
  <si>
    <t>110</t>
  </si>
  <si>
    <t>Anker</t>
  </si>
  <si>
    <t>SB</t>
  </si>
  <si>
    <t>111</t>
  </si>
  <si>
    <t>112</t>
  </si>
  <si>
    <t>CANSUM</t>
  </si>
  <si>
    <t>113</t>
  </si>
  <si>
    <t>114</t>
  </si>
  <si>
    <t>WEGO</t>
  </si>
  <si>
    <t>115</t>
  </si>
  <si>
    <t>SG</t>
  </si>
  <si>
    <t>S-system</t>
  </si>
  <si>
    <t>116</t>
  </si>
  <si>
    <t>CLC</t>
  </si>
  <si>
    <t>CLC-CONIC</t>
  </si>
  <si>
    <t>117</t>
  </si>
  <si>
    <t>Thommen</t>
  </si>
  <si>
    <t>SPI</t>
  </si>
  <si>
    <t>118</t>
  </si>
  <si>
    <t>119</t>
  </si>
  <si>
    <t>120</t>
  </si>
  <si>
    <t>121</t>
  </si>
  <si>
    <t>122</t>
  </si>
  <si>
    <t>COWELL</t>
  </si>
  <si>
    <t>伊诺INNO</t>
  </si>
  <si>
    <t>123</t>
  </si>
  <si>
    <t>124</t>
  </si>
  <si>
    <t>CSM</t>
  </si>
  <si>
    <t>Submerged</t>
  </si>
  <si>
    <t>N</t>
  </si>
  <si>
    <t>125</t>
  </si>
  <si>
    <t>126</t>
  </si>
  <si>
    <t>Camlog/CONELOG</t>
  </si>
  <si>
    <t>127</t>
  </si>
  <si>
    <t>128</t>
  </si>
  <si>
    <t>129</t>
  </si>
  <si>
    <t>130</t>
  </si>
  <si>
    <t>131</t>
  </si>
  <si>
    <t>T-Plus</t>
  </si>
  <si>
    <t>A Plus</t>
  </si>
  <si>
    <t>132</t>
  </si>
  <si>
    <t>133</t>
  </si>
  <si>
    <t>134</t>
  </si>
  <si>
    <t>HT</t>
  </si>
  <si>
    <t>RatioPlant</t>
  </si>
  <si>
    <t>135</t>
  </si>
  <si>
    <t>136</t>
  </si>
  <si>
    <t>137</t>
  </si>
  <si>
    <t>ZUGA</t>
  </si>
  <si>
    <t>138</t>
  </si>
  <si>
    <t>139</t>
  </si>
  <si>
    <t>140</t>
  </si>
  <si>
    <t>Datsing</t>
  </si>
  <si>
    <t>Ⅰtype</t>
  </si>
  <si>
    <t>141</t>
  </si>
  <si>
    <t>142</t>
  </si>
  <si>
    <t>Bioconcept</t>
  </si>
  <si>
    <t>BC BL</t>
  </si>
  <si>
    <t>143</t>
  </si>
  <si>
    <t>144</t>
  </si>
  <si>
    <t>BC GL</t>
  </si>
  <si>
    <t>145</t>
  </si>
  <si>
    <t>146</t>
  </si>
  <si>
    <t>BV</t>
  </si>
  <si>
    <t>147</t>
  </si>
  <si>
    <t>148</t>
  </si>
  <si>
    <t>Trausim</t>
  </si>
  <si>
    <t>BL/BLE</t>
  </si>
  <si>
    <t>149</t>
  </si>
  <si>
    <t>150</t>
  </si>
  <si>
    <t>TL/TLE</t>
  </si>
  <si>
    <t>151</t>
  </si>
  <si>
    <t>152</t>
  </si>
  <si>
    <t>NT</t>
  </si>
  <si>
    <t>153</t>
  </si>
  <si>
    <t>154</t>
  </si>
  <si>
    <t>AIDI</t>
  </si>
  <si>
    <t>IDI</t>
  </si>
  <si>
    <t>M3.3/3.7</t>
  </si>
  <si>
    <t>155</t>
  </si>
  <si>
    <t>R4.7/5.4</t>
  </si>
  <si>
    <t>156</t>
  </si>
  <si>
    <t>Bidoia</t>
  </si>
  <si>
    <t>TOP 1</t>
  </si>
  <si>
    <t>157</t>
  </si>
  <si>
    <t>DentalMaster</t>
  </si>
  <si>
    <t>DM</t>
  </si>
  <si>
    <t>158</t>
  </si>
  <si>
    <t>159</t>
  </si>
  <si>
    <t>IBS</t>
  </si>
  <si>
    <t>Magic FC</t>
  </si>
  <si>
    <t>160</t>
  </si>
  <si>
    <t>161</t>
  </si>
  <si>
    <t>Warantec</t>
  </si>
  <si>
    <t>IT</t>
  </si>
  <si>
    <t>162</t>
  </si>
  <si>
    <t>ZENOIS</t>
  </si>
  <si>
    <t>163</t>
  </si>
  <si>
    <t>164</t>
  </si>
  <si>
    <t>Hiossen</t>
  </si>
  <si>
    <t>ET</t>
  </si>
  <si>
    <t>165</t>
  </si>
  <si>
    <t>166</t>
  </si>
  <si>
    <t>GENO</t>
  </si>
  <si>
    <t>167</t>
  </si>
  <si>
    <t>168</t>
  </si>
  <si>
    <t>每舒达</t>
  </si>
  <si>
    <t>169</t>
  </si>
  <si>
    <t>170</t>
  </si>
  <si>
    <t>LeadOss</t>
  </si>
  <si>
    <t>171</t>
  </si>
  <si>
    <t>172</t>
  </si>
  <si>
    <t>Kerunxi</t>
  </si>
  <si>
    <t>Apex</t>
  </si>
  <si>
    <t>173</t>
  </si>
  <si>
    <t>174</t>
  </si>
  <si>
    <t>Better</t>
  </si>
  <si>
    <t>175</t>
  </si>
  <si>
    <t>176</t>
  </si>
  <si>
    <t>NEOSS</t>
  </si>
  <si>
    <t>ProActive</t>
  </si>
  <si>
    <t>177</t>
  </si>
  <si>
    <t>SP</t>
  </si>
  <si>
    <t>178</t>
  </si>
  <si>
    <t>NEOdent</t>
  </si>
  <si>
    <t>GM</t>
  </si>
  <si>
    <t>179</t>
  </si>
  <si>
    <t>CASANGELS</t>
  </si>
  <si>
    <t>ANGELS</t>
  </si>
  <si>
    <t>180</t>
  </si>
  <si>
    <t>181</t>
  </si>
  <si>
    <t>NOVATi</t>
  </si>
  <si>
    <t>182</t>
  </si>
  <si>
    <t>183</t>
  </si>
  <si>
    <t>CRS</t>
  </si>
  <si>
    <t>接口缩写</t>
  </si>
  <si>
    <t>orig.Code</t>
  </si>
  <si>
    <t>Diameter
D（mm）</t>
  </si>
  <si>
    <t>TZDTSLR10</t>
  </si>
  <si>
    <t>R(non)</t>
  </si>
  <si>
    <t>TZDTSLRN10</t>
  </si>
  <si>
    <t>TZDTSLR14</t>
  </si>
  <si>
    <t>TZDTSLRN14</t>
  </si>
  <si>
    <t>TZDTSPR10</t>
  </si>
  <si>
    <t>R4.8( non)</t>
  </si>
  <si>
    <t>TZDTSPRN10</t>
  </si>
  <si>
    <t>TZDTSPR14</t>
  </si>
  <si>
    <t>TZDTSPRN14</t>
  </si>
  <si>
    <t>W 6.5</t>
  </si>
  <si>
    <t>SL-W</t>
  </si>
  <si>
    <t>W 6.5( non)</t>
  </si>
  <si>
    <t>SL-W(non)</t>
  </si>
  <si>
    <t>TZDSPR14</t>
  </si>
  <si>
    <t>RL-NP</t>
  </si>
  <si>
    <t>TZNOBRLNP10</t>
  </si>
  <si>
    <t>TZNOBRLNP14</t>
  </si>
  <si>
    <t>NP3.5( non)</t>
  </si>
  <si>
    <t>RL-NP( non)</t>
  </si>
  <si>
    <t>TZNOBRLNPN10</t>
  </si>
  <si>
    <t>NP3.6( non)</t>
  </si>
  <si>
    <t>TZNOBRLNPN14</t>
  </si>
  <si>
    <t>RL-RP</t>
  </si>
  <si>
    <t>TZNOBRLRP10</t>
  </si>
  <si>
    <t>TZNOBRLRP14</t>
  </si>
  <si>
    <t>RP4.3( non)</t>
  </si>
  <si>
    <t>RL-RP( non)</t>
  </si>
  <si>
    <t>TZNOBRLRPN10</t>
  </si>
  <si>
    <t>TZNOBRLRPN14</t>
  </si>
  <si>
    <t>RL-WP</t>
  </si>
  <si>
    <t>TZNOBRLWP10</t>
  </si>
  <si>
    <t>TZNOBRLWP14</t>
  </si>
  <si>
    <t>WP5.0(non)</t>
  </si>
  <si>
    <t>RL-WP( non)</t>
  </si>
  <si>
    <t>TZNOBRLWPN10</t>
  </si>
  <si>
    <t>TZNOBRLWPN14</t>
  </si>
  <si>
    <t>AC-30</t>
  </si>
  <si>
    <t>TZNOBAC3010</t>
  </si>
  <si>
    <t>TZNOBAC3014</t>
  </si>
  <si>
    <t>Active</t>
  </si>
  <si>
    <t>AC-NP</t>
  </si>
  <si>
    <t>TZNOBACNP10</t>
  </si>
  <si>
    <t>TZNOBACNP14</t>
  </si>
  <si>
    <t>AC-NP(Non)</t>
  </si>
  <si>
    <t>TZNOBACNPN10</t>
  </si>
  <si>
    <t>TZNOBACNPN14</t>
  </si>
  <si>
    <t>AC-RP</t>
  </si>
  <si>
    <t>TZNOBACRP10</t>
  </si>
  <si>
    <t>TZNOBACRP14</t>
  </si>
  <si>
    <t>AC-RP(Non)</t>
  </si>
  <si>
    <t>TZNOBACRPN10</t>
  </si>
  <si>
    <t>TZNOBACRPN14</t>
  </si>
  <si>
    <t>AC-WP</t>
  </si>
  <si>
    <t>TZNOBACRWP10</t>
  </si>
  <si>
    <t>TZNOBACRWP14</t>
  </si>
  <si>
    <t>AC-WP(Non)</t>
  </si>
  <si>
    <t>TZNOBACWPN10</t>
  </si>
  <si>
    <t>TZNOBACWPN14</t>
  </si>
  <si>
    <t>GT-M</t>
  </si>
  <si>
    <t>TZOSSGTM10</t>
  </si>
  <si>
    <t>TZOSSGTM14</t>
  </si>
  <si>
    <t>GT-M(Non)</t>
  </si>
  <si>
    <t>TZOSSGTMN10</t>
  </si>
  <si>
    <t>TZOSSGTMN14</t>
  </si>
  <si>
    <t>GT-R</t>
  </si>
  <si>
    <t>TZOSSGTR10</t>
  </si>
  <si>
    <t>TZOSSGTR14</t>
  </si>
  <si>
    <t>GT-R(Non)</t>
  </si>
  <si>
    <t>TZOSSGTRN10</t>
  </si>
  <si>
    <t>TZOSSGTRN14</t>
  </si>
  <si>
    <t>R 4.8</t>
  </si>
  <si>
    <t>SS-R</t>
  </si>
  <si>
    <t>TZOSSSSR10</t>
  </si>
  <si>
    <t>TZOSSSSR14</t>
  </si>
  <si>
    <t>R 4.8(Non)</t>
  </si>
  <si>
    <t>SS-R(Non)</t>
  </si>
  <si>
    <t>TZOSSSSRN10</t>
  </si>
  <si>
    <t>TZOSSSSRN14</t>
  </si>
  <si>
    <t>W 6.0</t>
  </si>
  <si>
    <t>SS-W</t>
  </si>
  <si>
    <t>TZOSSSSW10</t>
  </si>
  <si>
    <t>TZOSSSSW14</t>
  </si>
  <si>
    <t>W 6.0(Non)</t>
  </si>
  <si>
    <t>SS-W(Non)</t>
  </si>
  <si>
    <t>TZOSSSSWN10</t>
  </si>
  <si>
    <t>TZOSSSSWN14</t>
  </si>
  <si>
    <t>straumann</t>
  </si>
  <si>
    <t>BL/BLT</t>
  </si>
  <si>
    <t>TZITIRB10</t>
  </si>
  <si>
    <t>TZITIRB14</t>
  </si>
  <si>
    <t>RB(non)</t>
  </si>
  <si>
    <t>TZITIRBN10</t>
  </si>
  <si>
    <t>TZITIRBN14</t>
  </si>
  <si>
    <t>TZITIRNN14</t>
  </si>
  <si>
    <t>WN(non)</t>
  </si>
  <si>
    <t>TZITIWNN14</t>
  </si>
  <si>
    <t>TZDIOSMM10</t>
  </si>
  <si>
    <t>TZDIOSMM14</t>
  </si>
  <si>
    <t>M(non)</t>
  </si>
  <si>
    <t>TZDIOSMMN10</t>
  </si>
  <si>
    <t>TZDIOSMRW10</t>
  </si>
  <si>
    <t>TZDIOSMRW14</t>
  </si>
  <si>
    <t>R/W(non)</t>
  </si>
  <si>
    <t>TZDIOSMRWN14</t>
  </si>
  <si>
    <t>UF/UFII</t>
  </si>
  <si>
    <t>TZDIOUFN10</t>
  </si>
  <si>
    <t>TZDIOUFN14</t>
  </si>
  <si>
    <t>N(non)</t>
  </si>
  <si>
    <t>TZDIOUFNN10</t>
  </si>
  <si>
    <t>TZDIOUFNN14</t>
  </si>
  <si>
    <t>TZDIOUFRW10</t>
  </si>
  <si>
    <t>TZDIOUFRW14</t>
  </si>
  <si>
    <t>BC</t>
  </si>
  <si>
    <t>TZBCM10</t>
  </si>
  <si>
    <t>TZBCM14</t>
  </si>
  <si>
    <t>TZBCR10</t>
  </si>
  <si>
    <t>TZBCR14</t>
  </si>
  <si>
    <t>TZBCW10</t>
  </si>
  <si>
    <t>TZBCW14</t>
  </si>
  <si>
    <t>BEGO</t>
  </si>
  <si>
    <t>BG</t>
  </si>
  <si>
    <t>Semados-SC/SCX</t>
  </si>
  <si>
    <t>TZBG32510</t>
  </si>
  <si>
    <t>TZBG32514</t>
  </si>
  <si>
    <t>3.25(non)</t>
  </si>
  <si>
    <t>TZBG325N10</t>
  </si>
  <si>
    <t>TZBG325N14</t>
  </si>
  <si>
    <t>Semados-SC/SCX/RS/RSX</t>
  </si>
  <si>
    <t>TZBG37510</t>
  </si>
  <si>
    <t>TZBG37514</t>
  </si>
  <si>
    <t>3.75(non)</t>
  </si>
  <si>
    <t>TZBG375N10</t>
  </si>
  <si>
    <t>TZBG375N14</t>
  </si>
  <si>
    <t>TZBG41010</t>
  </si>
  <si>
    <t>TZBG41014</t>
  </si>
  <si>
    <t>4.1(non)</t>
  </si>
  <si>
    <t>TZBG410N10</t>
  </si>
  <si>
    <t>TZBG410N14</t>
  </si>
  <si>
    <t>TZBG45010</t>
  </si>
  <si>
    <t>TZBG45014</t>
  </si>
  <si>
    <t>4.5(non)</t>
  </si>
  <si>
    <t>TZBG450N10</t>
  </si>
  <si>
    <t>TZBG450N14</t>
  </si>
  <si>
    <t>TZBG55010</t>
  </si>
  <si>
    <t>TZBG55014</t>
  </si>
  <si>
    <t>5.5(non)</t>
  </si>
  <si>
    <t>TZBG550N10</t>
  </si>
  <si>
    <t>TZBG550N14</t>
  </si>
  <si>
    <t>3I</t>
  </si>
  <si>
    <t>TZ3I3410</t>
  </si>
  <si>
    <t>TZ3I3414</t>
  </si>
  <si>
    <t>C3.4(non)</t>
  </si>
  <si>
    <t>TZ3I34N10</t>
  </si>
  <si>
    <t>TZ3I34N14</t>
  </si>
  <si>
    <t>TZ3I4110</t>
  </si>
  <si>
    <t>TZ3I4114</t>
  </si>
  <si>
    <t>C4.1(non)</t>
  </si>
  <si>
    <t>TZ3I41N10</t>
  </si>
  <si>
    <t>TZ3I41N14</t>
  </si>
  <si>
    <t>TZ3I5010</t>
  </si>
  <si>
    <t>TZ3I5014</t>
  </si>
  <si>
    <t>C5.0(non)</t>
  </si>
  <si>
    <t>TZ3I50N10</t>
  </si>
  <si>
    <t>TZ3I50N14</t>
  </si>
  <si>
    <t>MG</t>
  </si>
  <si>
    <t>TZMGEPM10</t>
  </si>
  <si>
    <t>TZMGEPM14</t>
  </si>
  <si>
    <t>TZMGEPMN10</t>
  </si>
  <si>
    <t>TZMGEPMN14</t>
  </si>
  <si>
    <t>TZMGEPR10</t>
  </si>
  <si>
    <t>TZMGEPR14</t>
  </si>
  <si>
    <t>TZMGEPRN10</t>
  </si>
  <si>
    <t>TZMGEPRN14</t>
  </si>
  <si>
    <t>TZMGAO10</t>
  </si>
  <si>
    <t>TZMGAO14</t>
  </si>
  <si>
    <t>TZMGAON10</t>
  </si>
  <si>
    <t>TZMGAON14</t>
  </si>
  <si>
    <t>TZMGARM10</t>
  </si>
  <si>
    <t>TZMGARM14</t>
  </si>
  <si>
    <t>TZMARMN10</t>
  </si>
  <si>
    <t>TZMGARMN14</t>
  </si>
  <si>
    <t>TZMGEARR10</t>
  </si>
  <si>
    <t>TZMGARR14</t>
  </si>
  <si>
    <t>TZMGARRN10</t>
  </si>
  <si>
    <t>TZMGARRN14</t>
  </si>
  <si>
    <t>TZMGEARW10</t>
  </si>
  <si>
    <t>TZMGARW14</t>
  </si>
  <si>
    <t>W(non)</t>
  </si>
  <si>
    <t>TZMGARWN10</t>
  </si>
  <si>
    <t>TZMGARWN14</t>
  </si>
  <si>
    <t>TZMGMNM10</t>
  </si>
  <si>
    <t>TZMGMNM14</t>
  </si>
  <si>
    <t>TZMGMNMN10</t>
  </si>
  <si>
    <t>TZMGMNMN14</t>
  </si>
  <si>
    <t>TZMGSTM10</t>
  </si>
  <si>
    <t>TZMGSTM14</t>
  </si>
  <si>
    <t>M（non）</t>
  </si>
  <si>
    <t>TZMGSTMN10</t>
  </si>
  <si>
    <t>TZMGSTMN14</t>
  </si>
  <si>
    <t>TZMGSTR10</t>
  </si>
  <si>
    <t>TZMGSTR14</t>
  </si>
  <si>
    <t>R (non）</t>
  </si>
  <si>
    <t>TZMGSTRN10</t>
  </si>
  <si>
    <t>R（non）</t>
  </si>
  <si>
    <t>TZMGSTRN14</t>
  </si>
  <si>
    <t>DTS</t>
  </si>
  <si>
    <t>TZDTSM10</t>
  </si>
  <si>
    <t>TZDTSM14</t>
  </si>
  <si>
    <t>TZDTSMN10</t>
  </si>
  <si>
    <t>TZDTSMN14</t>
  </si>
  <si>
    <t>TZDTSRW10</t>
  </si>
  <si>
    <t>TZDTSRW14</t>
  </si>
  <si>
    <t>TZDTSRWN10</t>
  </si>
  <si>
    <t>TZDTSRWN14</t>
  </si>
  <si>
    <t>AST</t>
  </si>
  <si>
    <t xml:space="preserve"> TX</t>
  </si>
  <si>
    <t>TZASTTX3010</t>
  </si>
  <si>
    <t>TZASTTX3014</t>
  </si>
  <si>
    <t>3.0S(non)</t>
  </si>
  <si>
    <t>TZASTTX30N10</t>
  </si>
  <si>
    <t>TZASTTX30N14</t>
  </si>
  <si>
    <t>TZASTTX3510</t>
  </si>
  <si>
    <t>TZASTTX3514</t>
  </si>
  <si>
    <t>3.5S/4.0S(non)</t>
  </si>
  <si>
    <t>TZASTTX35N10</t>
  </si>
  <si>
    <t>TZASTTX35N14</t>
  </si>
  <si>
    <t>TZASTTX4510</t>
  </si>
  <si>
    <t>TZASTTX4514</t>
  </si>
  <si>
    <t>4.5/5.0/5.0S(non)</t>
  </si>
  <si>
    <t>TZASTTX45N10</t>
  </si>
  <si>
    <t>TZASTTX45N14</t>
  </si>
  <si>
    <t xml:space="preserve"> EV</t>
  </si>
  <si>
    <t>TZASTEV3010</t>
  </si>
  <si>
    <t>TZASTEV3014</t>
  </si>
  <si>
    <t>3(non)</t>
  </si>
  <si>
    <t>TZASTEV30N10</t>
  </si>
  <si>
    <t>TZASTEV30N14</t>
  </si>
  <si>
    <t>TZASTEV3610</t>
  </si>
  <si>
    <t>TZASTEV3614</t>
  </si>
  <si>
    <t>3.6(non)</t>
  </si>
  <si>
    <t>TZASTEV36N10</t>
  </si>
  <si>
    <t>TZASTEV36N14</t>
  </si>
  <si>
    <t>TZASTEV4210</t>
  </si>
  <si>
    <t>TZASTEV4214</t>
  </si>
  <si>
    <t>4.2(non)</t>
  </si>
  <si>
    <t>TZASTEV42N10</t>
  </si>
  <si>
    <t>TZASTEV42N14</t>
  </si>
  <si>
    <t>TZASTEV4810</t>
  </si>
  <si>
    <t>TZASTEV4814</t>
  </si>
  <si>
    <t>4.8(non)</t>
  </si>
  <si>
    <t>TZASTEV48N10</t>
  </si>
  <si>
    <t>TZASTEV48N14</t>
  </si>
  <si>
    <t>TZASTEV5410</t>
  </si>
  <si>
    <t>TZASTEV5414</t>
  </si>
  <si>
    <t>5.4(non)</t>
  </si>
  <si>
    <t>TZASTEV54N10</t>
  </si>
  <si>
    <t>TZASTEV54N14</t>
  </si>
  <si>
    <t>DSP</t>
  </si>
  <si>
    <t>Xive</t>
  </si>
  <si>
    <t>TZXV3010</t>
  </si>
  <si>
    <t>TZXV3014</t>
  </si>
  <si>
    <t>TZXV30N10</t>
  </si>
  <si>
    <t>TZXV30N14</t>
  </si>
  <si>
    <t>TZXV3410</t>
  </si>
  <si>
    <t>TZXV3414</t>
  </si>
  <si>
    <t>3.4(non)</t>
  </si>
  <si>
    <t>TZXV34N10</t>
  </si>
  <si>
    <t>TZXV34N14</t>
  </si>
  <si>
    <t>TZXV3810</t>
  </si>
  <si>
    <t>TZXV3814</t>
  </si>
  <si>
    <t>3.8(non)</t>
  </si>
  <si>
    <t>TZXV38N10</t>
  </si>
  <si>
    <t>TZXV38N14</t>
  </si>
  <si>
    <t>TZXV4510</t>
  </si>
  <si>
    <t>TZXV4514</t>
  </si>
  <si>
    <t>TZXV45N10</t>
  </si>
  <si>
    <t>TZXV45N14</t>
  </si>
  <si>
    <t>TZXV5510</t>
  </si>
  <si>
    <t>TZXV5514</t>
  </si>
  <si>
    <t>TZXV55N10</t>
  </si>
  <si>
    <t>TZXV55N14</t>
  </si>
  <si>
    <t>TZDSPANKRN10</t>
  </si>
  <si>
    <t>TZDSPANKRN14</t>
  </si>
  <si>
    <t>ZIM</t>
  </si>
  <si>
    <t>TZZIMTSV3510</t>
  </si>
  <si>
    <t>TZZIMTSV3514</t>
  </si>
  <si>
    <t>3.5(non)</t>
  </si>
  <si>
    <t>TZZIMTSV35N10</t>
  </si>
  <si>
    <t>TZZIMTSV35N14</t>
  </si>
  <si>
    <t>TZZIMTSV4510</t>
  </si>
  <si>
    <t>TZZIMTSV4514</t>
  </si>
  <si>
    <t>TZZIMTSV45N10</t>
  </si>
  <si>
    <t>TZZIMTSV45N14</t>
  </si>
  <si>
    <t>TZZIMTSV4710</t>
  </si>
  <si>
    <t>TZZIMTSV4714</t>
  </si>
  <si>
    <t>5.7(non)</t>
  </si>
  <si>
    <t>TZZIMTSV47N10</t>
  </si>
  <si>
    <t>TZZIMTSV47N14</t>
  </si>
  <si>
    <t>TZZIMAZ3510</t>
  </si>
  <si>
    <t>TZZIMAZ3514</t>
  </si>
  <si>
    <t>3.5/4.0(non)</t>
  </si>
  <si>
    <t>TZZIMAZ35N10</t>
  </si>
  <si>
    <t>TZZIMAZ35N14</t>
  </si>
  <si>
    <t>TZZIMAZ4510</t>
  </si>
  <si>
    <t>TZZIMAZ4514</t>
  </si>
  <si>
    <t>TZZIMAZ45N10</t>
  </si>
  <si>
    <t>TZZIMAZ45N14</t>
  </si>
  <si>
    <t>BHR</t>
  </si>
  <si>
    <t>TZBHR3010</t>
  </si>
  <si>
    <t>TZBHR3014</t>
  </si>
  <si>
    <t>TZBHR30N10</t>
  </si>
  <si>
    <t>TZBHR30N14</t>
  </si>
  <si>
    <t>TZBHR3510</t>
  </si>
  <si>
    <t>TZBHR3514</t>
  </si>
  <si>
    <t>TZBHR35N10</t>
  </si>
  <si>
    <t>TZBHR35N14</t>
  </si>
  <si>
    <t>TZBHR4510</t>
  </si>
  <si>
    <t>TZBHR4514</t>
  </si>
  <si>
    <t>TZBHR45N10</t>
  </si>
  <si>
    <t>TZBHR45N14</t>
  </si>
  <si>
    <t>TZSIC3310</t>
  </si>
  <si>
    <t>TZSIC3314</t>
  </si>
  <si>
    <t>3.3(non)</t>
  </si>
  <si>
    <t>TZSIC33N10</t>
  </si>
  <si>
    <t>TZSIC33N14</t>
  </si>
  <si>
    <t>TZSIC4210</t>
  </si>
  <si>
    <t>TZSIC4214</t>
  </si>
  <si>
    <t>TZSIC42N10</t>
  </si>
  <si>
    <t>TZSIC42N14</t>
  </si>
  <si>
    <t>TZTICX410</t>
  </si>
  <si>
    <t>TZICX414</t>
  </si>
  <si>
    <t>4(non)</t>
  </si>
  <si>
    <t>TZICX4N10</t>
  </si>
  <si>
    <t>TZICX4N14</t>
  </si>
  <si>
    <t>ANG</t>
  </si>
  <si>
    <t>REG/PX</t>
  </si>
  <si>
    <t>TZANGR10</t>
  </si>
  <si>
    <t>TZANGR14</t>
  </si>
  <si>
    <t>TZANGRN10</t>
  </si>
  <si>
    <t>NEO</t>
  </si>
  <si>
    <t>TZNEOR10</t>
  </si>
  <si>
    <t>TZNEOR14</t>
  </si>
  <si>
    <t>TZNEORN10</t>
  </si>
  <si>
    <t>TZABR10</t>
  </si>
  <si>
    <t>TZABR14</t>
  </si>
  <si>
    <t>TZABRN10</t>
  </si>
  <si>
    <t>TZABN10</t>
  </si>
  <si>
    <t>TZABN14</t>
  </si>
  <si>
    <t>TZABNN10</t>
  </si>
  <si>
    <t>TZMISSVM10</t>
  </si>
  <si>
    <t>TZMISSVM14</t>
  </si>
  <si>
    <t>TZMISSVMN10</t>
  </si>
  <si>
    <t>TZMISSVMN14</t>
  </si>
  <si>
    <t>TZMISSVR10</t>
  </si>
  <si>
    <t>TZMISSVR14</t>
  </si>
  <si>
    <t>TZMISSVRN10</t>
  </si>
  <si>
    <t>TZMISSVRN14</t>
  </si>
  <si>
    <t>TZMISSVW10</t>
  </si>
  <si>
    <t>TZMISSVW14</t>
  </si>
  <si>
    <t>TZMISSVWN10</t>
  </si>
  <si>
    <t>TZMISSVWN14</t>
  </si>
  <si>
    <t>Lance朗斯</t>
  </si>
  <si>
    <t>TZMISLCM10</t>
  </si>
  <si>
    <t>TZMISLCM14</t>
  </si>
  <si>
    <t>TZMISLCMN10</t>
  </si>
  <si>
    <t>TZMISLCMN14</t>
  </si>
  <si>
    <t>TZMISLCR10</t>
  </si>
  <si>
    <t>TZMISLCR14</t>
  </si>
  <si>
    <t>TZMISLCRN10</t>
  </si>
  <si>
    <t>TZMISLCRN14</t>
  </si>
  <si>
    <t>TZMISLCW10</t>
  </si>
  <si>
    <t>TZMISLCW14</t>
  </si>
  <si>
    <t>TZMISLCWN10</t>
  </si>
  <si>
    <t>TZMISLCWN14</t>
  </si>
  <si>
    <t>COT</t>
  </si>
  <si>
    <t>TZCOTR10</t>
  </si>
  <si>
    <t>TZCOTR14</t>
  </si>
  <si>
    <t>TZCOTRN10</t>
  </si>
  <si>
    <t>TZCOTRN14</t>
  </si>
  <si>
    <t>TZCOTNP10</t>
  </si>
  <si>
    <t>TZCOTNP14</t>
  </si>
  <si>
    <t>NP(non)</t>
  </si>
  <si>
    <t>TZCOTNPN10</t>
  </si>
  <si>
    <t>TZCOTNPN14</t>
  </si>
  <si>
    <t>TZCOTRP10</t>
  </si>
  <si>
    <t>TZCOTRP14</t>
  </si>
  <si>
    <t>RP(non)</t>
  </si>
  <si>
    <t>TZCOTRPN10</t>
  </si>
  <si>
    <t>TZCOTRPN14</t>
  </si>
  <si>
    <t>TZCOTWP10</t>
  </si>
  <si>
    <t>TZCOTWP14</t>
  </si>
  <si>
    <t>WP(non)</t>
  </si>
  <si>
    <t>TZCOTWPN10</t>
  </si>
  <si>
    <t>TZCOTWPN14</t>
  </si>
  <si>
    <t>ABT</t>
  </si>
  <si>
    <t>TZABTR10</t>
  </si>
  <si>
    <t>TZABTR14</t>
  </si>
  <si>
    <t>TZABTRN10</t>
  </si>
  <si>
    <t>TZABTRN14</t>
  </si>
  <si>
    <t>DTN</t>
  </si>
  <si>
    <t>TZDTNR10</t>
  </si>
  <si>
    <t>TZDTNR14</t>
  </si>
  <si>
    <t>TZDTNRN10</t>
  </si>
  <si>
    <t>TZDTNRN14</t>
  </si>
  <si>
    <t>CT</t>
  </si>
  <si>
    <t>TZCTR10</t>
  </si>
  <si>
    <t>TZCTR14</t>
  </si>
  <si>
    <t>TZCTRN10</t>
  </si>
  <si>
    <t>TZCTRN14</t>
  </si>
  <si>
    <t>TZCTM10</t>
  </si>
  <si>
    <t>TZCTM14</t>
  </si>
  <si>
    <t>TZCTMN10</t>
  </si>
  <si>
    <t>TZCTMN14</t>
  </si>
  <si>
    <t>BDT</t>
  </si>
  <si>
    <t>TZBDTB010</t>
  </si>
  <si>
    <t>TZBDTB014</t>
  </si>
  <si>
    <t>B0(non)</t>
  </si>
  <si>
    <t>TZBDTB0N10</t>
  </si>
  <si>
    <t>TZBDTB0N14</t>
  </si>
  <si>
    <t>TZBDTB110</t>
  </si>
  <si>
    <t>TZBDTB114</t>
  </si>
  <si>
    <t>B1(non)</t>
  </si>
  <si>
    <t>TZBDTB1N10</t>
  </si>
  <si>
    <t>TZBDTB1N14</t>
  </si>
  <si>
    <t>TZBDTB210</t>
  </si>
  <si>
    <t>TZBDTB214</t>
  </si>
  <si>
    <t>B2(non)</t>
  </si>
  <si>
    <t>TZBDTB2N10</t>
  </si>
  <si>
    <t>TZBDTB2N14</t>
  </si>
  <si>
    <t>JS</t>
  </si>
  <si>
    <t>TZJSM10</t>
  </si>
  <si>
    <t>TZJSM14</t>
  </si>
  <si>
    <t>TZJSMN10</t>
  </si>
  <si>
    <t>TZJSMN14</t>
  </si>
  <si>
    <t>TZJSW10</t>
  </si>
  <si>
    <t>TZJSW14</t>
  </si>
  <si>
    <t>TZJSWN10</t>
  </si>
  <si>
    <t>TZJSWN14</t>
  </si>
  <si>
    <t>AND</t>
  </si>
  <si>
    <t>UNP</t>
  </si>
  <si>
    <t>TZANDUNP10</t>
  </si>
  <si>
    <t>TZANDUNP14</t>
  </si>
  <si>
    <t>UNP(non)</t>
  </si>
  <si>
    <t>TZANDUNPN10</t>
  </si>
  <si>
    <t>TZANDUNPN14</t>
  </si>
  <si>
    <t>TZANDNP10</t>
  </si>
  <si>
    <t>TZANDNP14</t>
  </si>
  <si>
    <t>TZANDNPN10</t>
  </si>
  <si>
    <t>TZANDNPN14</t>
  </si>
  <si>
    <t>TZANDR10</t>
  </si>
  <si>
    <t>TZANDR14</t>
  </si>
  <si>
    <t>TZANDRN10</t>
  </si>
  <si>
    <t>TZANDRN14</t>
  </si>
  <si>
    <t>BB</t>
  </si>
  <si>
    <t>TZBBM10</t>
  </si>
  <si>
    <t>TZBBM14</t>
  </si>
  <si>
    <t>TZBBMN10</t>
  </si>
  <si>
    <t>TZBBMN14</t>
  </si>
  <si>
    <t>TZBBR10</t>
  </si>
  <si>
    <t>TZBBR14</t>
  </si>
  <si>
    <t>TZBBRN10</t>
  </si>
  <si>
    <t>TZBBRN14</t>
  </si>
  <si>
    <t>SNC</t>
  </si>
  <si>
    <t>TZSNCM10</t>
  </si>
  <si>
    <t>TZSNCM14</t>
  </si>
  <si>
    <t>TZSNCMN10</t>
  </si>
  <si>
    <t>TZSNCMN14</t>
  </si>
  <si>
    <t>TZSNCR10</t>
  </si>
  <si>
    <t>TZSNCR14</t>
  </si>
  <si>
    <t>TZSNCRN10</t>
  </si>
  <si>
    <t>TZSNCRN14</t>
  </si>
  <si>
    <t>NOS</t>
  </si>
  <si>
    <t>TZNOSR10</t>
  </si>
  <si>
    <t>TZNOSR14</t>
  </si>
  <si>
    <t>TZNOSRN10</t>
  </si>
  <si>
    <t>TZNOSRN14</t>
  </si>
  <si>
    <t>AK</t>
  </si>
  <si>
    <t>TZAKM10</t>
  </si>
  <si>
    <t>TZAKM14</t>
  </si>
  <si>
    <t>TZAKMN10</t>
  </si>
  <si>
    <t>TZAKMN14</t>
  </si>
  <si>
    <t>TZAKR10</t>
  </si>
  <si>
    <t>TZAKR14</t>
  </si>
  <si>
    <t>TZAKRN10</t>
  </si>
  <si>
    <t>TZAKRN14</t>
  </si>
  <si>
    <t>CS</t>
  </si>
  <si>
    <t>TZCSNC10</t>
  </si>
  <si>
    <t>TZCSNC14</t>
  </si>
  <si>
    <t>NC(non)</t>
  </si>
  <si>
    <t>TZCSNCN10</t>
  </si>
  <si>
    <t>TZCSNCN14</t>
  </si>
  <si>
    <t>TZCSRC10</t>
  </si>
  <si>
    <t>TZCSRC14</t>
  </si>
  <si>
    <t>RC(non)</t>
  </si>
  <si>
    <t>TZCSRCN10</t>
  </si>
  <si>
    <t>TZCSRCN14</t>
  </si>
  <si>
    <t>WG</t>
  </si>
  <si>
    <t>TZWGR10</t>
  </si>
  <si>
    <t>TZWGR14</t>
  </si>
  <si>
    <t>TZWGRN10</t>
  </si>
  <si>
    <t>TZWGRN14</t>
  </si>
  <si>
    <t>TZSGR10</t>
  </si>
  <si>
    <t>TZSGR14</t>
  </si>
  <si>
    <t>TZSGRN10</t>
  </si>
  <si>
    <t>TZSGRN14</t>
  </si>
  <si>
    <t>TZCLCR10</t>
  </si>
  <si>
    <t>TZCLCR14</t>
  </si>
  <si>
    <t>TZCLCRN10</t>
  </si>
  <si>
    <t>TZCLCRN14</t>
  </si>
  <si>
    <t>TM</t>
  </si>
  <si>
    <t>TZTMSPI3510</t>
  </si>
  <si>
    <t>TZTMSPI3514</t>
  </si>
  <si>
    <t>TZTMSPI35N10</t>
  </si>
  <si>
    <t>TZTMSPI35N14</t>
  </si>
  <si>
    <t>TZTMSPI4010</t>
  </si>
  <si>
    <t>TZTMSPI4014</t>
  </si>
  <si>
    <t>TZTMSPI40N10</t>
  </si>
  <si>
    <t>TZTMSPI40N14</t>
  </si>
  <si>
    <t>TZTMSPI4510</t>
  </si>
  <si>
    <t>TZTMSPI4514</t>
  </si>
  <si>
    <t>TZTMSPI45N10</t>
  </si>
  <si>
    <t>TZTMSPI45N14</t>
  </si>
  <si>
    <t>TZTMSPI5010</t>
  </si>
  <si>
    <t>TZTMSPI5014</t>
  </si>
  <si>
    <t>5(non)</t>
  </si>
  <si>
    <t>TZTMSPI50N10</t>
  </si>
  <si>
    <t>TZTMSPI50N14</t>
  </si>
  <si>
    <t>TZTMSPI6010</t>
  </si>
  <si>
    <t>TZTMSPI6014</t>
  </si>
  <si>
    <t>6(non)</t>
  </si>
  <si>
    <t>TZTMSPI60N10</t>
  </si>
  <si>
    <t>TZTMSPI60N14</t>
  </si>
  <si>
    <t>COW</t>
  </si>
  <si>
    <t>TZCOWM10</t>
  </si>
  <si>
    <t>TZCOWM14</t>
  </si>
  <si>
    <t>TZCOWMN10</t>
  </si>
  <si>
    <t>TZCOWMN14</t>
  </si>
  <si>
    <t>TZCOWR10</t>
  </si>
  <si>
    <t>TZCOWR14</t>
  </si>
  <si>
    <t>TZCOWRN10</t>
  </si>
  <si>
    <t>TZCOWRN14</t>
  </si>
  <si>
    <t>INNO</t>
  </si>
  <si>
    <t>IN</t>
  </si>
  <si>
    <t>TZINM10</t>
  </si>
  <si>
    <t>TZINM14</t>
  </si>
  <si>
    <t>TZINMN10</t>
  </si>
  <si>
    <t>TZINMN14</t>
  </si>
  <si>
    <t>TZINR10</t>
  </si>
  <si>
    <t>TZINR14</t>
  </si>
  <si>
    <t>TZINRN10</t>
  </si>
  <si>
    <t>TZINRN14</t>
  </si>
  <si>
    <t>TZCSMN10</t>
  </si>
  <si>
    <t>TZCSMN14</t>
  </si>
  <si>
    <t>TZCSMNN10</t>
  </si>
  <si>
    <t>TZCSMNN14</t>
  </si>
  <si>
    <t>TZCSMR10</t>
  </si>
  <si>
    <t>TZCSMR14</t>
  </si>
  <si>
    <t>TZCSMRN10</t>
  </si>
  <si>
    <t>TZCSMRN14</t>
  </si>
  <si>
    <t>Camlog</t>
  </si>
  <si>
    <t>CAM</t>
  </si>
  <si>
    <t>CONELOG</t>
  </si>
  <si>
    <t>TZCAM3310</t>
  </si>
  <si>
    <t>TZCAM3314</t>
  </si>
  <si>
    <t>TZCAM33N10</t>
  </si>
  <si>
    <t>TZCAM33N14</t>
  </si>
  <si>
    <t>TZCAM3810</t>
  </si>
  <si>
    <t>TZCAM3814</t>
  </si>
  <si>
    <t>TZCAM38N10</t>
  </si>
  <si>
    <t>TZCAM38N14</t>
  </si>
  <si>
    <t>TZCAM4310</t>
  </si>
  <si>
    <t>TZCAM4314</t>
  </si>
  <si>
    <t>4.3(non)</t>
  </si>
  <si>
    <t>TZCAM43N10</t>
  </si>
  <si>
    <t>TZCAM43N14</t>
  </si>
  <si>
    <t>TZCAM5010</t>
  </si>
  <si>
    <t>TZCAM5014</t>
  </si>
  <si>
    <t>TZCAM50N10</t>
  </si>
  <si>
    <t>TZCAM50N14</t>
  </si>
  <si>
    <t>TZCAM6010</t>
  </si>
  <si>
    <t>TZCAM6014</t>
  </si>
  <si>
    <t>TZCAM60N10</t>
  </si>
  <si>
    <t>TZCAM60N14</t>
  </si>
  <si>
    <t>TP</t>
  </si>
  <si>
    <t>TZTPAR10</t>
  </si>
  <si>
    <t>TZTPAR14</t>
  </si>
  <si>
    <t>TZTPARN10</t>
  </si>
  <si>
    <t>TZTPARN14</t>
  </si>
  <si>
    <t>TZTPSTM10</t>
  </si>
  <si>
    <t>TZTPSTM14</t>
  </si>
  <si>
    <t>TZTPSTMN10</t>
  </si>
  <si>
    <t>TZTPSTMN14</t>
  </si>
  <si>
    <t>TZTPSTR10</t>
  </si>
  <si>
    <t>TZTPSTR14</t>
  </si>
  <si>
    <t>TZTPSTRN10</t>
  </si>
  <si>
    <t>TZTPSTRN14</t>
  </si>
  <si>
    <t>TZHTRTOM10</t>
  </si>
  <si>
    <t>TZHTRTOM14</t>
  </si>
  <si>
    <t>TZHTRTOMN10</t>
  </si>
  <si>
    <t>TZHTRTOMN14</t>
  </si>
  <si>
    <t>TZHTRTOS10</t>
  </si>
  <si>
    <t>TZHTRTOS14</t>
  </si>
  <si>
    <t>S(non)</t>
  </si>
  <si>
    <t>TZHTRTOSN10</t>
  </si>
  <si>
    <t>TZHTRTOSN14</t>
  </si>
  <si>
    <t>TZHTRTOL10</t>
  </si>
  <si>
    <t>TZHTRTOL14</t>
  </si>
  <si>
    <t>L(non)</t>
  </si>
  <si>
    <t>TZHTRTOLN10</t>
  </si>
  <si>
    <t>TZHTRTOLN14</t>
  </si>
  <si>
    <t>ZG</t>
  </si>
  <si>
    <t>TZZGR10</t>
  </si>
  <si>
    <t>TZZGR14</t>
  </si>
  <si>
    <t>TZZGRN10</t>
  </si>
  <si>
    <t>TZZGRN14</t>
  </si>
  <si>
    <t>DS</t>
  </si>
  <si>
    <t>TZDSM10</t>
  </si>
  <si>
    <t>TZDSM14</t>
  </si>
  <si>
    <t>TZDSMN10</t>
  </si>
  <si>
    <t>TZDSMN14</t>
  </si>
  <si>
    <t>TZDSR10</t>
  </si>
  <si>
    <t>TZDSR14</t>
  </si>
  <si>
    <t>TZDSRN10</t>
  </si>
  <si>
    <t>TZDSRN14</t>
  </si>
  <si>
    <t>BCT</t>
  </si>
  <si>
    <t>TZBCTBCNC10</t>
  </si>
  <si>
    <t>TZBCTBCNC14</t>
  </si>
  <si>
    <t>TZBCTBCNCN10</t>
  </si>
  <si>
    <t>TZBCTBCNCN14</t>
  </si>
  <si>
    <t>TZBCTBCRC10</t>
  </si>
  <si>
    <t>TZBCTBCRC14</t>
  </si>
  <si>
    <t>TZBCTBCRCN10</t>
  </si>
  <si>
    <t>TZBCTBCRCN14</t>
  </si>
  <si>
    <t>TZBCTBCRN10</t>
  </si>
  <si>
    <t>TZBCTBCRN14</t>
  </si>
  <si>
    <t>RN(non)</t>
  </si>
  <si>
    <t>TZBCTBCRNN10</t>
  </si>
  <si>
    <t>TZBCTBCRNN14</t>
  </si>
  <si>
    <t>TZBCTBCWN10</t>
  </si>
  <si>
    <t>TZBCTBCWN14</t>
  </si>
  <si>
    <t>TZBCTBCWNN10</t>
  </si>
  <si>
    <t>TZBCTBCWNN14</t>
  </si>
  <si>
    <t>TZBCTBVM10</t>
  </si>
  <si>
    <t>TZBCTBVM14</t>
  </si>
  <si>
    <t>TZBCTBVMN10</t>
  </si>
  <si>
    <t>TZBCTBVMN14</t>
  </si>
  <si>
    <t>TZBCTBVR10</t>
  </si>
  <si>
    <t>TZBCTBVR14</t>
  </si>
  <si>
    <t>TZBCTBVRN10</t>
  </si>
  <si>
    <t>TZBCTBVRN14</t>
  </si>
  <si>
    <t>TRS</t>
  </si>
  <si>
    <t>TZTRSBLNC10</t>
  </si>
  <si>
    <t>TZTRSBLNC14</t>
  </si>
  <si>
    <t>TZTRSBLNCN10</t>
  </si>
  <si>
    <t>TZTRSBLNCN14</t>
  </si>
  <si>
    <t>TZTRSBLRC10</t>
  </si>
  <si>
    <t>TZTRSBLRC14</t>
  </si>
  <si>
    <t>TZTRSBLRCN10</t>
  </si>
  <si>
    <t>TZTRSBLRCN14</t>
  </si>
  <si>
    <t>TZTRSTLRP10</t>
  </si>
  <si>
    <t>TZTRSTLRP14</t>
  </si>
  <si>
    <t>TZTRSTLRPN10</t>
  </si>
  <si>
    <t>TZTRSTLRPN14</t>
  </si>
  <si>
    <t>TZTRSTLWP10</t>
  </si>
  <si>
    <t>TZTRSTLWP14</t>
  </si>
  <si>
    <t>TZTRSTLWPN10</t>
  </si>
  <si>
    <t>TZTRSTLWPN14</t>
  </si>
  <si>
    <t>TZTRSNTNP10</t>
  </si>
  <si>
    <t>TZTRSNTNP14</t>
  </si>
  <si>
    <t>TZTRSNTNPN10</t>
  </si>
  <si>
    <t>TZTRSNTNPN14</t>
  </si>
  <si>
    <t>TZTRSNTRP10</t>
  </si>
  <si>
    <t>TZTRSNTRP14</t>
  </si>
  <si>
    <t>TZTRSNTRPN10</t>
  </si>
  <si>
    <t>TZTRSNTRPN14</t>
  </si>
  <si>
    <t>AD</t>
  </si>
  <si>
    <t>TZADIDIM10</t>
  </si>
  <si>
    <t>TZADIDIM14</t>
  </si>
  <si>
    <t>TZADIDIMN10</t>
  </si>
  <si>
    <t>TZADIDIMN14</t>
  </si>
  <si>
    <t>TZADIDIR10</t>
  </si>
  <si>
    <t>TZADIDIR14</t>
  </si>
  <si>
    <t>TZADIDIRN10</t>
  </si>
  <si>
    <t>TZADIDIRN14</t>
  </si>
  <si>
    <t>BDA</t>
  </si>
  <si>
    <t>TZBDAR10</t>
  </si>
  <si>
    <t>TZBDAR14</t>
  </si>
  <si>
    <t>TZBDARN10</t>
  </si>
  <si>
    <t>TZBDARN14</t>
  </si>
  <si>
    <t>TZDMNP10</t>
  </si>
  <si>
    <t>TZDMNP14</t>
  </si>
  <si>
    <t>TZDMNPN10</t>
  </si>
  <si>
    <t>TZDMNPN14</t>
  </si>
  <si>
    <t>TZDMRP10</t>
  </si>
  <si>
    <t>TZDMRP14</t>
  </si>
  <si>
    <t>TZDMRPN10</t>
  </si>
  <si>
    <t>TZDMRPN14</t>
  </si>
  <si>
    <t>TZIBSMFM10</t>
  </si>
  <si>
    <t>TZIBSMFM14</t>
  </si>
  <si>
    <t>TZIBSMFMN10</t>
  </si>
  <si>
    <t>TZIBSMFMN14</t>
  </si>
  <si>
    <t>TZIBSMFR10</t>
  </si>
  <si>
    <t>TZIBSMFR14</t>
  </si>
  <si>
    <t>TZIBSMFRN10</t>
  </si>
  <si>
    <t>TZIBSMFRN14</t>
  </si>
  <si>
    <t>WR</t>
  </si>
  <si>
    <t>TZWRITR10</t>
  </si>
  <si>
    <t>TZWRITR14</t>
  </si>
  <si>
    <t>TZWRITRN10</t>
  </si>
  <si>
    <t>TZWRITRN14</t>
  </si>
  <si>
    <t>ZNS</t>
  </si>
  <si>
    <t>TZZNSM10</t>
  </si>
  <si>
    <t>TZZNSM14</t>
  </si>
  <si>
    <t>TZZNSMN10</t>
  </si>
  <si>
    <t>TZZNSMN14</t>
  </si>
  <si>
    <t>TZZNSR10</t>
  </si>
  <si>
    <t>TZZNSR14</t>
  </si>
  <si>
    <t>TZZNSRN10</t>
  </si>
  <si>
    <t>TZZNSRN14</t>
  </si>
  <si>
    <t>HS</t>
  </si>
  <si>
    <t>TZHSETM10</t>
  </si>
  <si>
    <t>TZHSETM14</t>
  </si>
  <si>
    <t>TZHSETMN10</t>
  </si>
  <si>
    <t>TZHSETMN14</t>
  </si>
  <si>
    <t>TZHSETR10</t>
  </si>
  <si>
    <t>TZHSETR14</t>
  </si>
  <si>
    <t>TZHSETRN10</t>
  </si>
  <si>
    <t>TZHSETRN14</t>
  </si>
  <si>
    <t>TZGENOM10</t>
  </si>
  <si>
    <t>TZGENOM14</t>
  </si>
  <si>
    <t>TZGENOMN10</t>
  </si>
  <si>
    <t>TZGENOMN14</t>
  </si>
  <si>
    <t>TZGENOR10</t>
  </si>
  <si>
    <t>TZGENOR14</t>
  </si>
  <si>
    <t>TZGENORN10</t>
  </si>
  <si>
    <t>TZGENORN14</t>
  </si>
  <si>
    <t>MSD</t>
  </si>
  <si>
    <t>TZMSDM10</t>
  </si>
  <si>
    <t>TZMSDM14</t>
  </si>
  <si>
    <t>TZMSDMN10</t>
  </si>
  <si>
    <t>TZMSDMN14</t>
  </si>
  <si>
    <t>TZMSDR10</t>
  </si>
  <si>
    <t>TZMSDR14</t>
  </si>
  <si>
    <t>TZMSDRN10</t>
  </si>
  <si>
    <t>TZMSDRN14</t>
  </si>
  <si>
    <t>LDS</t>
  </si>
  <si>
    <t>TZLDSBLM10</t>
  </si>
  <si>
    <t>TZLDSBLM14</t>
  </si>
  <si>
    <t>TZLDSBLMN10</t>
  </si>
  <si>
    <t>TZLDSBLMN14</t>
  </si>
  <si>
    <t>TZLDSBLR10</t>
  </si>
  <si>
    <t>TZLDSBLR14</t>
  </si>
  <si>
    <t>TZLDSBLRN10</t>
  </si>
  <si>
    <t>TZLDSBLRN14</t>
  </si>
  <si>
    <t xml:space="preserve">KeRunXi </t>
  </si>
  <si>
    <t>KRX</t>
  </si>
  <si>
    <t>TZKRXAPNC10</t>
  </si>
  <si>
    <t>TZKRXAPNC14</t>
  </si>
  <si>
    <t>TZKRXAPNCN10</t>
  </si>
  <si>
    <t>TZKRXAPNCN14</t>
  </si>
  <si>
    <t>TZKRXAPRC10</t>
  </si>
  <si>
    <t>TZKRXAPRC14</t>
  </si>
  <si>
    <t>TZKRXAPRCN10</t>
  </si>
  <si>
    <t>TZKRXAPRCN14</t>
  </si>
  <si>
    <t>NEOS</t>
  </si>
  <si>
    <t>TZNEOSPANP10</t>
  </si>
  <si>
    <t>TZNEOSPANP14</t>
  </si>
  <si>
    <t>TZNEOSPANPN10</t>
  </si>
  <si>
    <t>TZNEOSPANPN14</t>
  </si>
  <si>
    <t>TZNEOSPASP10</t>
  </si>
  <si>
    <t>TZNEOSPASP14</t>
  </si>
  <si>
    <t>SP(non)</t>
  </si>
  <si>
    <t>TZNEOSPASPN10</t>
  </si>
  <si>
    <t>TZNEOSPASPN14</t>
  </si>
  <si>
    <t>NEOD</t>
  </si>
  <si>
    <t>TZNEODGMR10</t>
  </si>
  <si>
    <t>TZNEODGMR14</t>
  </si>
  <si>
    <t>TZNEODGMRN10</t>
  </si>
  <si>
    <t>TZNEODGMRN14</t>
  </si>
  <si>
    <t>CAS</t>
  </si>
  <si>
    <t>TZCASNP10</t>
  </si>
  <si>
    <t>TZCASNP14</t>
  </si>
  <si>
    <t>TZCASNPN10</t>
  </si>
  <si>
    <t>TZCASNPN14</t>
  </si>
  <si>
    <t>TZCASRP10</t>
  </si>
  <si>
    <t>TZCASRP14</t>
  </si>
  <si>
    <t>TZCASRPN10</t>
  </si>
  <si>
    <t>TZCASRPN14</t>
  </si>
  <si>
    <t>8W</t>
  </si>
  <si>
    <t>Bx</t>
  </si>
  <si>
    <t>TZ8WBXM10</t>
  </si>
  <si>
    <t>9W</t>
  </si>
  <si>
    <t>TZ8WBXM14</t>
  </si>
  <si>
    <t>10W</t>
  </si>
  <si>
    <t>TZ8WBXMN10</t>
  </si>
  <si>
    <t>11W</t>
  </si>
  <si>
    <t>TZ8WBXMN14</t>
  </si>
  <si>
    <t>12W</t>
  </si>
  <si>
    <t>TZ8WBXR10</t>
  </si>
  <si>
    <t>13W</t>
  </si>
  <si>
    <t>TZ8WBXR14</t>
  </si>
  <si>
    <t>14W</t>
  </si>
  <si>
    <t>TZ8WBXRN10</t>
  </si>
  <si>
    <t>15W</t>
  </si>
  <si>
    <t>TZ8WBXRN14</t>
  </si>
  <si>
    <t>antmed</t>
  </si>
  <si>
    <t>ANT</t>
  </si>
  <si>
    <t>TZANTR10</t>
  </si>
  <si>
    <t>TZANTR14</t>
  </si>
  <si>
    <t>TZANTRN10</t>
  </si>
  <si>
    <t>TZANTRN14</t>
  </si>
  <si>
    <t>NT-M</t>
  </si>
  <si>
    <t>TZNTM10</t>
  </si>
  <si>
    <t>TZNTM14</t>
  </si>
  <si>
    <t>NT-M(non)</t>
  </si>
  <si>
    <t>TZNTMN10</t>
  </si>
  <si>
    <t>TZNTMN14</t>
  </si>
  <si>
    <t>NT-R</t>
  </si>
  <si>
    <t>TZNTR10</t>
  </si>
  <si>
    <t>TZNTR14</t>
  </si>
  <si>
    <t>NT-R(non)</t>
  </si>
  <si>
    <t>TZNTRN10</t>
  </si>
  <si>
    <t>TZNTRN14</t>
  </si>
  <si>
    <t>CRS-BL-R</t>
  </si>
  <si>
    <t>TZCRSBLR10</t>
  </si>
  <si>
    <t>TZCRSBLR14</t>
  </si>
  <si>
    <t>助记码</t>
  </si>
  <si>
    <t>OSS-GTM  45/4</t>
  </si>
  <si>
    <t>OSS-GTM  45/6</t>
  </si>
  <si>
    <t>OSS-GTM  45/8</t>
  </si>
  <si>
    <t>OSS-GTR  45/2</t>
  </si>
  <si>
    <t>OSS-GTR  45/4</t>
  </si>
  <si>
    <t>SBDT4512</t>
  </si>
  <si>
    <t>GH 12</t>
  </si>
  <si>
    <t>SBDT5502</t>
  </si>
  <si>
    <t>OSS-GTR  45/6</t>
  </si>
  <si>
    <t>OSS-GTR  45/8</t>
  </si>
  <si>
    <t>SBDT5506</t>
  </si>
  <si>
    <t>SBDT5508</t>
  </si>
  <si>
    <t>DT-SLR  45/2</t>
  </si>
  <si>
    <t>SBDT5510</t>
  </si>
  <si>
    <t>DT-SLR  45/4</t>
  </si>
  <si>
    <t>DT-SLR  45/6</t>
  </si>
  <si>
    <t>FHSBDT55</t>
  </si>
  <si>
    <t>DT-SLR  45/8</t>
  </si>
  <si>
    <t>SBNOBNP4502</t>
  </si>
  <si>
    <t>DT-SLR  45/10</t>
  </si>
  <si>
    <t>SBNOBNP4504</t>
  </si>
  <si>
    <t>DT-SLR  55/4</t>
  </si>
  <si>
    <t>SBNOBNP4508</t>
  </si>
  <si>
    <t>ITI-BNC  45/4</t>
  </si>
  <si>
    <t>SBNOBNP4510</t>
  </si>
  <si>
    <t>ITI-BNC  55/6</t>
  </si>
  <si>
    <t>SBNOBNP5502</t>
  </si>
  <si>
    <t>ITI-BRC  45/2</t>
  </si>
  <si>
    <t>SBNOBNP5504</t>
  </si>
  <si>
    <t>ITI-BRC  45/4</t>
  </si>
  <si>
    <t>SBNOBNP5506</t>
  </si>
  <si>
    <t>ITI-BRC  45/6</t>
  </si>
  <si>
    <t>SBNOBNP5508</t>
  </si>
  <si>
    <t>ITI-BRC  45/8</t>
  </si>
  <si>
    <t>SBNOBNP5510</t>
  </si>
  <si>
    <t>ITI-BRC  45/10</t>
  </si>
  <si>
    <t>SBNOBRP4502</t>
  </si>
  <si>
    <t>ITI-BRC  55/4</t>
  </si>
  <si>
    <t>SBNOBRP4504</t>
  </si>
  <si>
    <t>ITI-BRC  55/6</t>
  </si>
  <si>
    <t>ITI-BRC  55/8</t>
  </si>
  <si>
    <t>SBNOBRP4508</t>
  </si>
  <si>
    <t>ITI-BRC  55/10</t>
  </si>
  <si>
    <t>SBNOBRP4510</t>
  </si>
  <si>
    <t>SBNOBRP5502</t>
  </si>
  <si>
    <t>SBNOBRP5504</t>
  </si>
  <si>
    <t>NOB-ANP  45/6</t>
  </si>
  <si>
    <t>SBNOBRP5506</t>
  </si>
  <si>
    <t>NOB-ARP  45/6</t>
  </si>
  <si>
    <t>SBNOBRP5508</t>
  </si>
  <si>
    <t>ADN-R  45/4</t>
  </si>
  <si>
    <t>SBNOBRP5510</t>
  </si>
  <si>
    <t>ADN-R  45/6</t>
  </si>
  <si>
    <t>ABT-R  45/6</t>
  </si>
  <si>
    <t>Osstem</t>
  </si>
  <si>
    <t>TS/GS</t>
  </si>
  <si>
    <t>SBOSSM4502</t>
  </si>
  <si>
    <t>SNC-AFM  45/6</t>
  </si>
  <si>
    <t>SNC-AFR  45/6</t>
  </si>
  <si>
    <t>CWM-M  45/4</t>
  </si>
  <si>
    <t>CWM-M  45/6</t>
  </si>
  <si>
    <t>SBOSSM4510</t>
  </si>
  <si>
    <t>CWM-R  45/6</t>
  </si>
  <si>
    <t>SBOSSM5502</t>
  </si>
  <si>
    <t>HS-ETM 45/6</t>
  </si>
  <si>
    <t>SBOSSM5504</t>
  </si>
  <si>
    <t>HS-ETR 45/6</t>
  </si>
  <si>
    <t>SBOSSM5506</t>
  </si>
  <si>
    <t>AB-R  45/6</t>
  </si>
  <si>
    <t>SBOSSM5508</t>
  </si>
  <si>
    <t>NEO-ISR  45/4</t>
  </si>
  <si>
    <t>SBOSSM5510</t>
  </si>
  <si>
    <t>NEO-ISR  45/6</t>
  </si>
  <si>
    <t>NEO-ISR  45/8</t>
  </si>
  <si>
    <t>NEO-ISR  45/10</t>
  </si>
  <si>
    <t>MG-AO  45/6</t>
  </si>
  <si>
    <t>MG-AO  45/8</t>
  </si>
  <si>
    <t>SBOSSR4510</t>
  </si>
  <si>
    <t>CSM-N  45/6</t>
  </si>
  <si>
    <t>TS/GS-M</t>
  </si>
  <si>
    <t>SBOSSR4512</t>
  </si>
  <si>
    <t>SBOSSR5502</t>
  </si>
  <si>
    <t>CSM-R  45/6</t>
  </si>
  <si>
    <t>SBOSSR5504</t>
  </si>
  <si>
    <t>DTS-R  45/6</t>
  </si>
  <si>
    <t>SBOSSR5506</t>
  </si>
  <si>
    <t>BCT-BVM  45/4</t>
  </si>
  <si>
    <t>SBOSSR5508</t>
  </si>
  <si>
    <t>BCT-BVM  45/6</t>
  </si>
  <si>
    <t>SBOSSR5510</t>
  </si>
  <si>
    <t>DIO-UFM 45/6</t>
  </si>
  <si>
    <t>DIO-UFR 45/4</t>
  </si>
  <si>
    <t>SBITINC4502</t>
  </si>
  <si>
    <t>DIO-UFR 45/6</t>
  </si>
  <si>
    <t>SBITINC4504</t>
  </si>
  <si>
    <t>DIO-UFR 45/8</t>
  </si>
  <si>
    <t>ZNS-R 45/6</t>
  </si>
  <si>
    <t>SBITINC4508</t>
  </si>
  <si>
    <t>ANG-R 45/6</t>
  </si>
  <si>
    <t>SBITINC4510</t>
  </si>
  <si>
    <t>SG-R 45/6</t>
  </si>
  <si>
    <t>SBITINC5502</t>
  </si>
  <si>
    <t>LDS-R 45/6</t>
  </si>
  <si>
    <t>SBITINC5504</t>
  </si>
  <si>
    <t>B&amp;B-R 45/6</t>
  </si>
  <si>
    <t>CT-R 45/6</t>
  </si>
  <si>
    <t>SBITINC5508</t>
  </si>
  <si>
    <t>BG-PS375 45/6</t>
  </si>
  <si>
    <t>SBITINC5510</t>
  </si>
  <si>
    <t>BG-PS41 45/6</t>
  </si>
  <si>
    <t>BG-PS45 45/6</t>
  </si>
  <si>
    <t>ICX-R 45/6</t>
  </si>
  <si>
    <t>ICX-R 45/8</t>
  </si>
  <si>
    <t>SIC-HEX 45/6</t>
  </si>
  <si>
    <t>SBITIRC5502</t>
  </si>
  <si>
    <t>KRX-RC  45/6</t>
  </si>
  <si>
    <t>KRX-RC  45/8</t>
  </si>
  <si>
    <t>CS-NC  45/8</t>
  </si>
  <si>
    <t>CS-RC  45/6</t>
  </si>
  <si>
    <t>CS-RC  45/8</t>
  </si>
  <si>
    <t>COT-R  45/8</t>
  </si>
  <si>
    <t>TP-STR  45/8</t>
  </si>
  <si>
    <t>SBITIRB4502</t>
  </si>
  <si>
    <t>SBITIRB4504</t>
  </si>
  <si>
    <t>SBITIRB4506</t>
  </si>
  <si>
    <t>SBITIRB4508</t>
  </si>
  <si>
    <t>SBITIRB4510</t>
  </si>
  <si>
    <t>SBITIRB5502</t>
  </si>
  <si>
    <t>SBITIRB5504</t>
  </si>
  <si>
    <t>SBITIRB5506</t>
  </si>
  <si>
    <t>SBITIRB5508</t>
  </si>
  <si>
    <t>SBITIRB5510</t>
  </si>
  <si>
    <t>SBITIRN4506</t>
  </si>
  <si>
    <t>AH 3</t>
  </si>
  <si>
    <t>SBITIRN5506</t>
  </si>
  <si>
    <t>AH 4</t>
  </si>
  <si>
    <t>Touareg-os/s</t>
  </si>
  <si>
    <t>SBANDR4502</t>
  </si>
  <si>
    <t>SBANDR4504</t>
  </si>
  <si>
    <t>SBANDR4506</t>
  </si>
  <si>
    <t>SBANDR4508</t>
  </si>
  <si>
    <t>SBANDR4510</t>
  </si>
  <si>
    <t>SBANDR5502</t>
  </si>
  <si>
    <t>SBANDR5504</t>
  </si>
  <si>
    <t>SBANDR5506</t>
  </si>
  <si>
    <t>SBANDR5508</t>
  </si>
  <si>
    <t>SBANDR5510</t>
  </si>
  <si>
    <t>FHSBANGR50N</t>
  </si>
  <si>
    <t>SBABTR4502</t>
  </si>
  <si>
    <t>SBABTR4504</t>
  </si>
  <si>
    <t>SBABTR4506</t>
  </si>
  <si>
    <t>SBABTR4508</t>
  </si>
  <si>
    <t>SBABTR4510</t>
  </si>
  <si>
    <t>SBABTR5502</t>
  </si>
  <si>
    <t>FHSBABTR47N</t>
  </si>
  <si>
    <t>Φ 4.7</t>
  </si>
  <si>
    <t>SBSNCM4502</t>
  </si>
  <si>
    <t>SBSNCM4504</t>
  </si>
  <si>
    <t>SBSNCM4506</t>
  </si>
  <si>
    <t>SBSNCM4508</t>
  </si>
  <si>
    <t>SBSNCM4510</t>
  </si>
  <si>
    <t>SBSNCM5502</t>
  </si>
  <si>
    <t>SBSNCM5504</t>
  </si>
  <si>
    <t>SBSNCM5506</t>
  </si>
  <si>
    <t>SBSNCM5508</t>
  </si>
  <si>
    <t>SBSNCM5510</t>
  </si>
  <si>
    <t>SBSNCR4502</t>
  </si>
  <si>
    <t>SBSNCR4504</t>
  </si>
  <si>
    <t>SBSNCR4506</t>
  </si>
  <si>
    <t>SBSNCR4508</t>
  </si>
  <si>
    <t>SBSNCR4510</t>
  </si>
  <si>
    <t>SBSNCR5502</t>
  </si>
  <si>
    <t>SBSNCR5504</t>
  </si>
  <si>
    <t>SBSNCR5506</t>
  </si>
  <si>
    <t>SBSNCR5508</t>
  </si>
  <si>
    <t>SBSNCR5510</t>
  </si>
  <si>
    <t>FHSBSNC49N</t>
  </si>
  <si>
    <t>Φ 4.9</t>
  </si>
  <si>
    <t>SBCOWM4502</t>
  </si>
  <si>
    <t>SBCOWM4504</t>
  </si>
  <si>
    <t>SBCOWM4506</t>
  </si>
  <si>
    <t>SBCOWM4508</t>
  </si>
  <si>
    <t>SBCOWM4510</t>
  </si>
  <si>
    <t>SBCOWM5502</t>
  </si>
  <si>
    <t>SBCOWM5504</t>
  </si>
  <si>
    <t>SBCOWM5506</t>
  </si>
  <si>
    <t>SBCOWM5508</t>
  </si>
  <si>
    <t>SBCOWM5510</t>
  </si>
  <si>
    <t>SBCOWR4502</t>
  </si>
  <si>
    <t>SBCOWR4504</t>
  </si>
  <si>
    <t>SBCOWR4506</t>
  </si>
  <si>
    <t>SBCOWR4508</t>
  </si>
  <si>
    <t>SBCOWR4510</t>
  </si>
  <si>
    <t>SBCOWR5502</t>
  </si>
  <si>
    <t>SBCOWR5504</t>
  </si>
  <si>
    <t>SBCOWR5506</t>
  </si>
  <si>
    <t>SBCOWR5508</t>
  </si>
  <si>
    <t>SBCOWR5510</t>
  </si>
  <si>
    <t>FHSBCOW45N</t>
  </si>
  <si>
    <t>FHSBCOW50N</t>
  </si>
  <si>
    <t>SBHSETM4502</t>
  </si>
  <si>
    <t>SBHSETM4504</t>
  </si>
  <si>
    <t>SBHSETM4506</t>
  </si>
  <si>
    <t>SBHSETM4508</t>
  </si>
  <si>
    <t>SBHSETM4510</t>
  </si>
  <si>
    <t>SBHSETM5502</t>
  </si>
  <si>
    <t>SBHSETM5504</t>
  </si>
  <si>
    <t>SBHSETM5506</t>
  </si>
  <si>
    <t>SBHSETM5508</t>
  </si>
  <si>
    <t>SBHSETM5510</t>
  </si>
  <si>
    <t>SBHSETR4502</t>
  </si>
  <si>
    <t>SBHSETR4504</t>
  </si>
  <si>
    <t>SBHSETR4506</t>
  </si>
  <si>
    <t>SBHSETR4508</t>
  </si>
  <si>
    <t>SBHSETR4510</t>
  </si>
  <si>
    <t>SBHSETR5502</t>
  </si>
  <si>
    <t>SBHSETR5504</t>
  </si>
  <si>
    <t>SBHSETR5506</t>
  </si>
  <si>
    <t>SBHSETR5508</t>
  </si>
  <si>
    <t>SBHSETR5510</t>
  </si>
  <si>
    <t>FHSBHSET48N</t>
  </si>
  <si>
    <t>SBABR4502</t>
  </si>
  <si>
    <t>SBABR4504</t>
  </si>
  <si>
    <t>SBABR4506</t>
  </si>
  <si>
    <t>SBABR4508</t>
  </si>
  <si>
    <t>SBABR4510</t>
  </si>
  <si>
    <t>SBABR5502</t>
  </si>
  <si>
    <t>SBABR5504</t>
  </si>
  <si>
    <t>SBABR5506</t>
  </si>
  <si>
    <t>SBABR5508</t>
  </si>
  <si>
    <t>SBABR5510</t>
  </si>
  <si>
    <t>SBNEOR4502</t>
  </si>
  <si>
    <t>SBNEOR4504</t>
  </si>
  <si>
    <t>SBNEOR4506</t>
  </si>
  <si>
    <t>SBNEOR4508</t>
  </si>
  <si>
    <t>SBNEOR4510</t>
  </si>
  <si>
    <t>SBNEOR5502</t>
  </si>
  <si>
    <t>SBNEOR5504</t>
  </si>
  <si>
    <t>SBNEOR5506</t>
  </si>
  <si>
    <t>SBNEOR5508</t>
  </si>
  <si>
    <t>SBNEOR5510</t>
  </si>
  <si>
    <t>SBMGAOR4502</t>
  </si>
  <si>
    <t>SBMGAOR4504</t>
  </si>
  <si>
    <t>SBMGAOR4506</t>
  </si>
  <si>
    <t>SBMGAOR4508</t>
  </si>
  <si>
    <t>SBMGAOR4510</t>
  </si>
  <si>
    <t>SBMGAOR5502</t>
  </si>
  <si>
    <t>SBMGAOR5504</t>
  </si>
  <si>
    <t>SBMGAOR5506</t>
  </si>
  <si>
    <t>SBMGAOR5508</t>
  </si>
  <si>
    <t>SBMGAOR5510</t>
  </si>
  <si>
    <t>FHSBMGN</t>
  </si>
  <si>
    <t>SBCSMN4502</t>
  </si>
  <si>
    <t>SBCSMN4504</t>
  </si>
  <si>
    <t>SBCSMN4506</t>
  </si>
  <si>
    <t>SBCSMN4508</t>
  </si>
  <si>
    <t>SBCSMN4510</t>
  </si>
  <si>
    <t>SBCSMN5502</t>
  </si>
  <si>
    <t>SBCSMN5504</t>
  </si>
  <si>
    <t>SBCSMN5506</t>
  </si>
  <si>
    <t>SBCSMN5508</t>
  </si>
  <si>
    <t>SBCSMN5510</t>
  </si>
  <si>
    <t>SBCSMR4502</t>
  </si>
  <si>
    <t>SBCSMR4504</t>
  </si>
  <si>
    <t>SBCSMR4506</t>
  </si>
  <si>
    <t>SBCSMR4508</t>
  </si>
  <si>
    <t>SBCSMR4510</t>
  </si>
  <si>
    <t>SBCSMR5502</t>
  </si>
  <si>
    <t>SBCSMR5504</t>
  </si>
  <si>
    <t>SBCSMR5506</t>
  </si>
  <si>
    <t>SBCSMR5508</t>
  </si>
  <si>
    <t>SBCSMR5510</t>
  </si>
  <si>
    <t>SBDTSRW4502</t>
  </si>
  <si>
    <t>SBDTSRW4504</t>
  </si>
  <si>
    <t>SBDTSRW4506</t>
  </si>
  <si>
    <t>SBDTSRW4508</t>
  </si>
  <si>
    <t>SBDTSRW4510</t>
  </si>
  <si>
    <t>SBDTSRW5502</t>
  </si>
  <si>
    <t>SBDTSRW5504</t>
  </si>
  <si>
    <t>SBDTSRW5506</t>
  </si>
  <si>
    <t>SBDTSRW5508</t>
  </si>
  <si>
    <t>SBDTSRW5510</t>
  </si>
  <si>
    <t>SBBCTBVM4502</t>
  </si>
  <si>
    <t>SBBCTBVM4504</t>
  </si>
  <si>
    <t>SBBCTBVM4506</t>
  </si>
  <si>
    <t>SBBCTBVM4508</t>
  </si>
  <si>
    <t>SBBCTBVM4510</t>
  </si>
  <si>
    <t>SBBCTBVM5502</t>
  </si>
  <si>
    <t>SBBCTBVM5504</t>
  </si>
  <si>
    <t>SBBCTBVM5506</t>
  </si>
  <si>
    <t>SBBCTBVM5508</t>
  </si>
  <si>
    <t>SBBCTBVM5510</t>
  </si>
  <si>
    <t>SBDIOUFM4502</t>
  </si>
  <si>
    <t>SBDIOUFM4504</t>
  </si>
  <si>
    <t>SBDIOUFM4506</t>
  </si>
  <si>
    <t>SBDIOUFM4508</t>
  </si>
  <si>
    <t>SBDIOUFM4510</t>
  </si>
  <si>
    <t>SBDIOUFM5502</t>
  </si>
  <si>
    <t>SBDIOUFM5504</t>
  </si>
  <si>
    <t>SBDIOUFM5506</t>
  </si>
  <si>
    <t>SBDIOUFM5508</t>
  </si>
  <si>
    <t>SBDIOUFM5510</t>
  </si>
  <si>
    <t>SBDIOUFR4502</t>
  </si>
  <si>
    <t>SBDIOUFR4504</t>
  </si>
  <si>
    <t>SBDIOUFR4506</t>
  </si>
  <si>
    <t>SBDIOUFR4508</t>
  </si>
  <si>
    <t>SBDIOUFR4510</t>
  </si>
  <si>
    <t>SBDIOUFR5502</t>
  </si>
  <si>
    <t>SBDIOUFR5504</t>
  </si>
  <si>
    <t>SBDIOUFR5506</t>
  </si>
  <si>
    <t>SBDIOUFR5508</t>
  </si>
  <si>
    <t>SBDIOUFR5510</t>
  </si>
  <si>
    <t>FHSBDIOUFN</t>
  </si>
  <si>
    <t>SBZNSR4502</t>
  </si>
  <si>
    <t>SBZNSR4504</t>
  </si>
  <si>
    <t>SBZNSR4506</t>
  </si>
  <si>
    <t>SBZNSR4508</t>
  </si>
  <si>
    <t>SBZNSR4510</t>
  </si>
  <si>
    <t>SBZNSR5502</t>
  </si>
  <si>
    <t>SBZNSR5504</t>
  </si>
  <si>
    <t>SBZNSR5506</t>
  </si>
  <si>
    <t>SBZNSR5508</t>
  </si>
  <si>
    <t>SBZNSR5510</t>
  </si>
  <si>
    <t>SBANGR4502</t>
  </si>
  <si>
    <t>SBANGR4504</t>
  </si>
  <si>
    <t>SBANGR4506</t>
  </si>
  <si>
    <t>SBANGR4508</t>
  </si>
  <si>
    <t>SBANGR4510</t>
  </si>
  <si>
    <t>SBANGR5502</t>
  </si>
  <si>
    <t>SBANGR5504</t>
  </si>
  <si>
    <t>SBANGR5506</t>
  </si>
  <si>
    <t>SBANGR5508</t>
  </si>
  <si>
    <t>SBANGR5510</t>
  </si>
  <si>
    <t>FHSBANGN</t>
  </si>
  <si>
    <t>4.8（MU）</t>
  </si>
  <si>
    <t>SBSGR4502</t>
  </si>
  <si>
    <t>SBSGR4504</t>
  </si>
  <si>
    <t>SBSGR4506</t>
  </si>
  <si>
    <t>SBSGR4508</t>
  </si>
  <si>
    <t>SBSGR4510</t>
  </si>
  <si>
    <t>SBSGR5502</t>
  </si>
  <si>
    <t>SBSGR5504</t>
  </si>
  <si>
    <t>SBSGR5506</t>
  </si>
  <si>
    <t>SBSGR5508</t>
  </si>
  <si>
    <t>SBSGR5510</t>
  </si>
  <si>
    <t>SBLDSR4502</t>
  </si>
  <si>
    <t>SBLDSR4504</t>
  </si>
  <si>
    <t>SBLDSR4506</t>
  </si>
  <si>
    <t>SBLDSR4508</t>
  </si>
  <si>
    <t>SBLDSR4510</t>
  </si>
  <si>
    <t>SBLDSR5502</t>
  </si>
  <si>
    <t>SBLDSR5504</t>
  </si>
  <si>
    <t>SBLDSR5506</t>
  </si>
  <si>
    <t>SBLDSR5508</t>
  </si>
  <si>
    <t>SBLDSR5510</t>
  </si>
  <si>
    <t>SBBBEVR4502</t>
  </si>
  <si>
    <t>SBBBEVR4504</t>
  </si>
  <si>
    <t>SBBBEVR4506</t>
  </si>
  <si>
    <t>SBBBEVR4508</t>
  </si>
  <si>
    <t>SBBBEVR4510</t>
  </si>
  <si>
    <t>SBBBEVR5502</t>
  </si>
  <si>
    <t>SBBBEVR5504</t>
  </si>
  <si>
    <t>SBBBEVR5506</t>
  </si>
  <si>
    <t>SBBBEVR5508</t>
  </si>
  <si>
    <t>SBBBEVR5510</t>
  </si>
  <si>
    <t>FHSBBBN</t>
  </si>
  <si>
    <t>C-TECH</t>
  </si>
  <si>
    <t>SBCTR3506</t>
  </si>
  <si>
    <t>SBBG3754506</t>
  </si>
  <si>
    <t>SBBG4104506</t>
  </si>
  <si>
    <t>SBBG4504506</t>
  </si>
  <si>
    <t>FHSBBGN</t>
  </si>
  <si>
    <t>SBICXR4506</t>
  </si>
  <si>
    <t>SBICXR4508</t>
  </si>
  <si>
    <t>SBSIC334506</t>
  </si>
  <si>
    <t>SBSIC424506</t>
  </si>
  <si>
    <t>FHSBSICN</t>
  </si>
  <si>
    <t>SBKRXRC4506</t>
  </si>
  <si>
    <t>SBKRXRC4508</t>
  </si>
  <si>
    <t>SBCSNC4508</t>
  </si>
  <si>
    <t>SBCSRC4506</t>
  </si>
  <si>
    <t>SBCSRC4508</t>
  </si>
  <si>
    <t>SBCOTR4508</t>
  </si>
  <si>
    <t>FHSBCOTN</t>
  </si>
  <si>
    <t>SBTPSTR4508</t>
  </si>
  <si>
    <t>Astra</t>
  </si>
  <si>
    <t>TX</t>
  </si>
  <si>
    <t>SBASTTX304506</t>
  </si>
  <si>
    <t>SBASTTX354506</t>
  </si>
  <si>
    <t>SBASTTX454506</t>
  </si>
  <si>
    <t>EV</t>
  </si>
  <si>
    <t>SBASTEV424508</t>
  </si>
  <si>
    <t>SBASTEV484508</t>
  </si>
  <si>
    <t>Astra阿斯特拉</t>
  </si>
  <si>
    <t>SBASTEV545508</t>
  </si>
  <si>
    <t>SEVEN</t>
  </si>
  <si>
    <t>SBMISW4506</t>
  </si>
  <si>
    <t>FHSBMISN</t>
  </si>
  <si>
    <t>SBDMNP4506</t>
  </si>
  <si>
    <t>SBDMNP4508</t>
  </si>
  <si>
    <t>SBDMRP4504</t>
  </si>
  <si>
    <t>SBDMRP4506</t>
  </si>
  <si>
    <t xml:space="preserve"> GH 6</t>
  </si>
  <si>
    <t>SBDMRP4508</t>
  </si>
  <si>
    <t>LM</t>
  </si>
  <si>
    <t>SBBDAR4506</t>
  </si>
  <si>
    <t>BL-NC</t>
  </si>
  <si>
    <t>SBTRSBNC4506</t>
  </si>
  <si>
    <t>SBTRSBNC4508</t>
  </si>
  <si>
    <t>BL-RC</t>
  </si>
  <si>
    <t>SBTRSBRC4504</t>
  </si>
  <si>
    <t>SBTRSBRC4508</t>
  </si>
  <si>
    <t>NT-NP</t>
  </si>
  <si>
    <t>SBTRSNTN4506</t>
  </si>
  <si>
    <t>SBTRSNTN4508</t>
  </si>
  <si>
    <t>NT-RP</t>
  </si>
  <si>
    <t>SBTRSNTR4506</t>
  </si>
  <si>
    <t>SBTRSNTR4508</t>
  </si>
  <si>
    <t>SBDSPXV344506</t>
  </si>
  <si>
    <t>SBDSPXV384506</t>
  </si>
  <si>
    <t>SBDSPXV454506</t>
  </si>
  <si>
    <t>SBDSPXV554506</t>
  </si>
  <si>
    <t>SBZIMTV354508</t>
  </si>
  <si>
    <t>SBZIMTV454506</t>
  </si>
  <si>
    <t>SBZIMAC354508</t>
  </si>
  <si>
    <t>Ratio-M</t>
  </si>
  <si>
    <t>SBHTM4508</t>
  </si>
  <si>
    <t>Ratio-S</t>
  </si>
  <si>
    <t>SBHTS4508</t>
  </si>
  <si>
    <t>Ratio-L</t>
  </si>
  <si>
    <t>SBHTL4508</t>
  </si>
  <si>
    <t>Dasting</t>
  </si>
  <si>
    <t>DQ</t>
  </si>
  <si>
    <t>SBDQM4508</t>
  </si>
  <si>
    <t>SBDQR4508</t>
  </si>
  <si>
    <t>JERICOM-R</t>
  </si>
  <si>
    <t>SBWEGOR4506</t>
  </si>
  <si>
    <t>SBWEGOR4508</t>
  </si>
  <si>
    <t>FHTSOSS48</t>
  </si>
  <si>
    <t>MUA Digital-Analog</t>
  </si>
  <si>
    <t>SL</t>
  </si>
  <si>
    <t>FHTSDTR55</t>
  </si>
  <si>
    <t>BLT/BL</t>
  </si>
  <si>
    <t>RB/WB</t>
  </si>
  <si>
    <t>TSITIRB</t>
  </si>
  <si>
    <t>TSITIWB</t>
  </si>
  <si>
    <t>TSITIRN</t>
  </si>
  <si>
    <t>TSITIWN</t>
  </si>
  <si>
    <t>TSNOBWP</t>
  </si>
  <si>
    <t>FHTSNOBAC</t>
  </si>
  <si>
    <t>TSCSMR</t>
  </si>
  <si>
    <t>TSBDAR</t>
  </si>
  <si>
    <t>TSDTSR</t>
  </si>
  <si>
    <t>TSBCTBVR</t>
  </si>
  <si>
    <t>TOUAREG S&amp;OS-R</t>
  </si>
  <si>
    <t>TSADNR</t>
  </si>
  <si>
    <t>TSABTR</t>
  </si>
  <si>
    <t>TSCOTR</t>
  </si>
  <si>
    <t>B＆B</t>
  </si>
  <si>
    <t>TSBBM</t>
  </si>
  <si>
    <t>TSBBR</t>
  </si>
  <si>
    <t>TSMGAOR</t>
  </si>
  <si>
    <t>AnyRidge-R</t>
  </si>
  <si>
    <t>TSMGAGR</t>
  </si>
  <si>
    <t>EZ</t>
  </si>
  <si>
    <t>TSMGEZR</t>
  </si>
  <si>
    <t>TSDIODFR</t>
  </si>
  <si>
    <t>TSCOWR</t>
  </si>
  <si>
    <t>TSHSETM</t>
  </si>
  <si>
    <t xml:space="preserve">BEGO </t>
  </si>
  <si>
    <t>TSBG375</t>
  </si>
  <si>
    <t>Φ 3.75</t>
  </si>
  <si>
    <t>TSBG410</t>
  </si>
  <si>
    <t>TSBG450</t>
  </si>
  <si>
    <t>TSSIC33</t>
  </si>
  <si>
    <t>TSSIC42</t>
  </si>
  <si>
    <t>AF+-</t>
  </si>
  <si>
    <t>TSSNUCR</t>
  </si>
  <si>
    <t>TSICXR</t>
  </si>
  <si>
    <t>TSCLCR</t>
  </si>
  <si>
    <t>ATG</t>
  </si>
  <si>
    <t>TSATGR</t>
  </si>
  <si>
    <t>TSASTTX30</t>
  </si>
  <si>
    <t>TSASTTX35</t>
  </si>
  <si>
    <t>TSASTTX45</t>
  </si>
  <si>
    <t>TSSGR</t>
  </si>
  <si>
    <t>ZIMMER</t>
  </si>
  <si>
    <t>TSZIMTSV45</t>
  </si>
  <si>
    <t>TSZIMAC35</t>
  </si>
  <si>
    <t>TSZIMAC45</t>
  </si>
  <si>
    <t>TSBHR45</t>
  </si>
  <si>
    <t>TSWEGOR</t>
  </si>
  <si>
    <t>TSDSPXV34</t>
  </si>
  <si>
    <t>TSDSPXV45</t>
  </si>
  <si>
    <t>SODAN48</t>
  </si>
  <si>
    <t>SODAN65</t>
  </si>
  <si>
    <t>SSFA480</t>
  </si>
  <si>
    <t>SSFA600</t>
  </si>
  <si>
    <t>QBLAMT</t>
  </si>
  <si>
    <t>QBLART</t>
  </si>
  <si>
    <t>UNSFA 3012</t>
  </si>
  <si>
    <t>SSFA 4012</t>
  </si>
  <si>
    <t>SAF 3812</t>
  </si>
  <si>
    <t>SAF 4512</t>
  </si>
  <si>
    <t>ACLAM</t>
  </si>
  <si>
    <t xml:space="preserve"> Φ 4.0</t>
  </si>
  <si>
    <t>RS5737</t>
  </si>
  <si>
    <t xml:space="preserve"> Φ 3.0</t>
  </si>
  <si>
    <t>UNP0007</t>
  </si>
  <si>
    <t xml:space="preserve"> Φ 2.75</t>
  </si>
  <si>
    <t>NP0007</t>
  </si>
  <si>
    <t>IAA350000</t>
  </si>
  <si>
    <t>IAA430000</t>
  </si>
  <si>
    <t>5.0</t>
  </si>
  <si>
    <t>IAA500000</t>
  </si>
  <si>
    <t>TP-B120B0NE</t>
  </si>
  <si>
    <t>TP-B120B1NE</t>
  </si>
  <si>
    <t>TP-B120B2NE</t>
  </si>
  <si>
    <t>065.0021</t>
  </si>
  <si>
    <t>SBLA400</t>
  </si>
  <si>
    <t>SBLA350(1)</t>
  </si>
  <si>
    <t>CCB.00001</t>
  </si>
  <si>
    <t>CCB.00002</t>
  </si>
  <si>
    <t>TP3IA</t>
  </si>
  <si>
    <t>PYIA</t>
  </si>
  <si>
    <t>PGIA</t>
  </si>
  <si>
    <t>SLFR002</t>
  </si>
  <si>
    <t>EILA330</t>
  </si>
  <si>
    <t>EILA400</t>
  </si>
  <si>
    <t>LA400H</t>
  </si>
  <si>
    <t>AANLAF35</t>
  </si>
  <si>
    <t>AANLAF4055</t>
  </si>
  <si>
    <t>AANLAF6080</t>
  </si>
  <si>
    <t>MILA300H</t>
  </si>
  <si>
    <t>ICOAN43</t>
  </si>
  <si>
    <t>DPL</t>
  </si>
  <si>
    <t>ANDPL20</t>
  </si>
  <si>
    <t>1-type</t>
  </si>
  <si>
    <t>ANDPL25</t>
  </si>
  <si>
    <t>3.0</t>
  </si>
  <si>
    <t>ANDPL30</t>
  </si>
  <si>
    <t>ANJS20</t>
  </si>
  <si>
    <t>ANIS30</t>
  </si>
  <si>
    <t>IA-CS3459</t>
  </si>
  <si>
    <t>113-003</t>
  </si>
  <si>
    <t>ISLA400</t>
  </si>
  <si>
    <t xml:space="preserve"> Φ 4.3</t>
  </si>
  <si>
    <t>ISLA500</t>
  </si>
  <si>
    <t xml:space="preserve"> Φ 3.8</t>
  </si>
  <si>
    <t>INN-00585</t>
  </si>
  <si>
    <t>Brand Abbreviation</t>
  </si>
  <si>
    <t>Ref. Code</t>
  </si>
  <si>
    <t>Gingival height
GH（mm）</t>
  </si>
  <si>
    <t>Angled （°）</t>
  </si>
  <si>
    <t>Height
H（mm）</t>
  </si>
  <si>
    <t>Inventory</t>
  </si>
  <si>
    <t>Notes</t>
  </si>
  <si>
    <t>Orig.Code</t>
  </si>
  <si>
    <t>ITINCZJ403000</t>
  </si>
  <si>
    <t>Cementable  abutment</t>
  </si>
  <si>
    <t>AH 7</t>
  </si>
  <si>
    <t>Original Cementable Height：5.5mm,Diameter：5mm.   BSM ：7mm,φ4.0mm</t>
  </si>
  <si>
    <t>022.2313</t>
  </si>
  <si>
    <t>ITINCZJ405000</t>
  </si>
  <si>
    <t>Original Cementable Height：5.5mm,Gingival  Height：3mm,Diameter： 5mm.BSM ： 7mm,5mm,φ4.0mm</t>
  </si>
  <si>
    <t>ITINCZJ403015</t>
  </si>
  <si>
    <t>Original Cementable Height：5.5mm,Gingival  Height：3mm,Diameter： 5mm Angled ： 0°.BSM ： 7mm,5mm,φ4.0mm，15°</t>
  </si>
  <si>
    <t>ITINCZJ405015</t>
  </si>
  <si>
    <t>ITINCZJ403025</t>
  </si>
  <si>
    <t>Original Cementable Height：5.5mm,Gingival  Height：3mm,Diameter： 5mm Angled ： 0°.BSM ： 7mm,5mm,φ4.0mm，25°</t>
  </si>
  <si>
    <t>ITINCZJ405025</t>
  </si>
  <si>
    <t>ITIRCZJ501500</t>
  </si>
  <si>
    <t>Original Cementable Height：5.5mm,Gingival  Height：1mm,.BSM ： 7mm,Gingival  Height1.5mm</t>
  </si>
  <si>
    <t>ITIRCZJ501515</t>
  </si>
  <si>
    <t>Original：Cementable Gingival  Height：1mm，Angled ： 0°.BSM Gingival  Height：1.5mm,jAngled ： 15°</t>
  </si>
  <si>
    <t>ITIRCZJ501525</t>
  </si>
  <si>
    <t>Original：Cementable Gingival  Height：1mm，Angled ： 0°.BSM Gingival  Height：1.5mm,jAngled ： 25°</t>
  </si>
  <si>
    <t>ITIRCZJ503015</t>
  </si>
  <si>
    <t>Original：Cementable Angled ： 0°.BSM ： 15°</t>
  </si>
  <si>
    <t>ITIRCZJ503025</t>
  </si>
  <si>
    <t>Original：Cementable Angled ： 0°.BSM ： 25°</t>
  </si>
  <si>
    <t>GSAA4530MA</t>
  </si>
  <si>
    <t>Original：No Gingival  Height：3mm</t>
  </si>
  <si>
    <t>GSAA4520MA</t>
  </si>
  <si>
    <t>GSAA4530MB</t>
  </si>
  <si>
    <t>GSAA4520MB</t>
  </si>
  <si>
    <t>GSAA4530MN</t>
  </si>
  <si>
    <t>GSAA4520MN</t>
  </si>
  <si>
    <t>GSAA453025MB</t>
  </si>
  <si>
    <t>Original：No Gingival  Height：3mm，No 25°</t>
  </si>
  <si>
    <t>GSAA453025MN</t>
  </si>
  <si>
    <t xml:space="preserve">Angled Abutment </t>
  </si>
  <si>
    <t>GSAA4530B</t>
  </si>
  <si>
    <t>GSAA5010B</t>
  </si>
  <si>
    <t>Original：Gingival  Height：2</t>
  </si>
  <si>
    <t>GSAA5030A</t>
  </si>
  <si>
    <t>GSAA5030B</t>
  </si>
  <si>
    <t>GSAA5030N</t>
  </si>
  <si>
    <t>GSAA5050B</t>
  </si>
  <si>
    <t>Original：No Gingival  Height：5mm</t>
  </si>
  <si>
    <t>GSAA502025B</t>
  </si>
  <si>
    <t>Original：No 25°</t>
  </si>
  <si>
    <t>GSAA503025B</t>
  </si>
  <si>
    <t>GSAA504025B</t>
  </si>
  <si>
    <t>GSAA503025N</t>
  </si>
  <si>
    <t>GSAA553025B</t>
  </si>
  <si>
    <t>Original：No 25°,Original：Diameter： 5.5mm</t>
  </si>
  <si>
    <t>NOBNPZJ451500</t>
  </si>
  <si>
    <t>No curvature in gingival margin on  labial  side</t>
  </si>
  <si>
    <t>NOBNPZJ453000</t>
  </si>
  <si>
    <t>NOBNPZJ451515</t>
  </si>
  <si>
    <t>NOBNPZJ452015</t>
  </si>
  <si>
    <t>GH 2.0</t>
  </si>
  <si>
    <t>No curvature in gingival margin on  labial  side,Original：Gingival  Height1.5</t>
  </si>
  <si>
    <t>NOBNPZJ451525</t>
  </si>
  <si>
    <t>NOBNPZJ452025</t>
  </si>
  <si>
    <t>No curvature in gingival margin on  labial  side，Original：No 25°</t>
  </si>
  <si>
    <t>NOBRPZJ501500</t>
  </si>
  <si>
    <t>NOBRPZJ503000</t>
  </si>
  <si>
    <t>NOBRPZJ501515</t>
  </si>
  <si>
    <t>NOBRPZJ501525</t>
  </si>
  <si>
    <t>DAB4520HL</t>
  </si>
  <si>
    <t>Split type Abutment （Coated）</t>
  </si>
  <si>
    <t>BSM No coating，Original：Gingival  Height：1.5mm</t>
  </si>
  <si>
    <t>DAB45230L</t>
  </si>
  <si>
    <t>GH  3</t>
  </si>
  <si>
    <t>BSM No coating，Original：Gingival  Height：2.5mm</t>
  </si>
  <si>
    <t>BSM No coating，Original：Gingival  Height：3.5mm</t>
  </si>
  <si>
    <t>DAB4550HL</t>
  </si>
  <si>
    <t>BSM No coating，Original：Gingival  Height：4.5mm</t>
  </si>
  <si>
    <t>DAB5510HL</t>
  </si>
  <si>
    <t>Original：Gingival  Height：1.5</t>
  </si>
  <si>
    <t>DAB5520HL</t>
  </si>
  <si>
    <t>Original：Gingival  Height：2.5</t>
  </si>
  <si>
    <t>DAB5530HL</t>
  </si>
  <si>
    <t>Original：Gingival  Height：3.5</t>
  </si>
  <si>
    <t>DAB5540HL</t>
  </si>
  <si>
    <t>Original：Gingival  Height：4.5</t>
  </si>
  <si>
    <t>DAB5550HL</t>
  </si>
  <si>
    <t>Original：Gingival  Height：5.5</t>
  </si>
  <si>
    <t>DAB5555HL</t>
  </si>
  <si>
    <t>DAB6510HL</t>
  </si>
  <si>
    <t>DAB6515HL</t>
  </si>
  <si>
    <t>DAB4520NL</t>
  </si>
  <si>
    <t>DAB4530NL</t>
  </si>
  <si>
    <t>DAB4540NL</t>
  </si>
  <si>
    <t>DAB4550NL</t>
  </si>
  <si>
    <t>DAB5520NL</t>
  </si>
  <si>
    <t>DAB5530NL</t>
  </si>
  <si>
    <t>DAB5550NL</t>
  </si>
  <si>
    <t>AAB154510HL</t>
  </si>
  <si>
    <t>AAB154530HL</t>
  </si>
  <si>
    <t>AAB155510HL</t>
  </si>
  <si>
    <t>AAB155515HL</t>
  </si>
  <si>
    <t>AAB155530HL</t>
  </si>
  <si>
    <t>AAB155525HL</t>
  </si>
  <si>
    <t>AAB155530NL</t>
  </si>
  <si>
    <t>AAB155525NL</t>
  </si>
  <si>
    <t>AAB254530HL</t>
  </si>
  <si>
    <t>BSM No coating，Original：Gingival  Height：2.mm</t>
  </si>
  <si>
    <t>AAB254520HL</t>
  </si>
  <si>
    <t>AAB254530NL</t>
  </si>
  <si>
    <t>Original：Gingival  Height：3.5，Original：Angled ： 15°</t>
  </si>
  <si>
    <t>AAB155535HL</t>
  </si>
  <si>
    <t>AAB255530NL</t>
  </si>
  <si>
    <t>AAB255540NL</t>
  </si>
  <si>
    <t>UNSCA45307H</t>
  </si>
  <si>
    <t>UNSCA45507H</t>
  </si>
  <si>
    <t>SSCA55155H(II)</t>
  </si>
  <si>
    <t>SSCA55205H(II)</t>
  </si>
  <si>
    <t>SSCA55157H(II)</t>
  </si>
  <si>
    <t>SSCA55207H(II)</t>
  </si>
  <si>
    <t>SSCA55305H(II)</t>
  </si>
  <si>
    <t>SSCA55307H(II)</t>
  </si>
  <si>
    <t>R5.0</t>
  </si>
  <si>
    <t>BB50ZJ453015</t>
  </si>
  <si>
    <t>Original：Diameter： 5</t>
  </si>
  <si>
    <t>INN-2017</t>
  </si>
  <si>
    <t>BB50ZJ455015</t>
  </si>
  <si>
    <t>INN-2018</t>
  </si>
  <si>
    <t>BB50ZJ453025</t>
  </si>
  <si>
    <t>INN-2027</t>
  </si>
  <si>
    <t>BB50ZJ455025</t>
  </si>
  <si>
    <t>INN-2028</t>
  </si>
  <si>
    <t>INN-2065</t>
  </si>
  <si>
    <t>INN-2067</t>
  </si>
  <si>
    <t>INN-2075</t>
  </si>
  <si>
    <t>INN-2077</t>
  </si>
  <si>
    <t xml:space="preserve">ZIMMER </t>
  </si>
  <si>
    <t>AZURE</t>
  </si>
  <si>
    <t>DI0CRA453S</t>
  </si>
  <si>
    <t>ZIM35ZJ455070</t>
  </si>
  <si>
    <t>DI0CRA445S</t>
  </si>
  <si>
    <t>ZIM35ZJ601555</t>
  </si>
  <si>
    <t>GH1.5</t>
  </si>
  <si>
    <t>Original：Gingival  Height：1</t>
  </si>
  <si>
    <t>DI0CRA615S</t>
  </si>
  <si>
    <t>ZIM35ZJ603055</t>
  </si>
  <si>
    <t>Original：Diameter： 6.5</t>
  </si>
  <si>
    <t>DI0CRA635S</t>
  </si>
  <si>
    <t>ZIM35ZJ452580</t>
  </si>
  <si>
    <t>AH 8</t>
  </si>
  <si>
    <t>DI0CRA425S</t>
  </si>
  <si>
    <t>ZIM35ZJ453580</t>
  </si>
  <si>
    <t>Original：Gingival  Height：3</t>
  </si>
  <si>
    <t>DI0CRA435S</t>
  </si>
  <si>
    <t>ZIM35ZJ454580</t>
  </si>
  <si>
    <t>Original：Gingival  Height：4</t>
  </si>
  <si>
    <t>ZIM35ZJ552580</t>
  </si>
  <si>
    <t>DI0CRA525S</t>
  </si>
  <si>
    <t>ZIM35ZJ553580</t>
  </si>
  <si>
    <t>DI0CRA535S</t>
  </si>
  <si>
    <t>ZIM35ZJ554580</t>
  </si>
  <si>
    <t>DI0CRA545S</t>
  </si>
  <si>
    <t>ZIM35ZJA452515</t>
  </si>
  <si>
    <t>AH 10</t>
  </si>
  <si>
    <t>DI0CRA45BS</t>
  </si>
  <si>
    <t>ZIM35ZJA454515</t>
  </si>
  <si>
    <t>ZIM35ZJA552530</t>
  </si>
  <si>
    <t>Original：Gingival  Height：2.5，Angled ： 20°</t>
  </si>
  <si>
    <t>DI0CRA55AL</t>
  </si>
  <si>
    <t>ZIM35ZJA553530</t>
  </si>
  <si>
    <t>Original：Angled ： 20°</t>
  </si>
  <si>
    <t>ZIM35ZJA554530</t>
  </si>
  <si>
    <t>ZIM46ZJ452580</t>
  </si>
  <si>
    <t>Original：Diameter： 5.5,Gingival  Height：3</t>
  </si>
  <si>
    <t>DI0CRA553L</t>
  </si>
  <si>
    <t>ZIM46ZJ453580</t>
  </si>
  <si>
    <t>ZIM46ZJ454580</t>
  </si>
  <si>
    <t>Original：Diameter： 5.5,Gingival  Height：4</t>
  </si>
  <si>
    <t>DI0CRA545L</t>
  </si>
  <si>
    <t>ZIM46ZJ552580</t>
  </si>
  <si>
    <t>DI0CRA535L</t>
  </si>
  <si>
    <t>ZIM46ZJ553580</t>
  </si>
  <si>
    <t>ZIM46ZJ554580</t>
  </si>
  <si>
    <t>ZIM46ZJA452515</t>
  </si>
  <si>
    <t>Original：Diameter： 5.5.Gingival  Height：3.5</t>
  </si>
  <si>
    <t>DI0CRA55BL</t>
  </si>
  <si>
    <t>ZIM46ZJA454515</t>
  </si>
  <si>
    <t>ZIM46ZJA552530</t>
  </si>
  <si>
    <t>Original：Gingival  Height：3.5，Angled ： 20°</t>
  </si>
  <si>
    <t>ZIM46ZJA553530</t>
  </si>
  <si>
    <t>Angled ： 20°</t>
  </si>
  <si>
    <t>ZIM46ZJA554530</t>
  </si>
  <si>
    <t>ZIM46YM45</t>
  </si>
  <si>
    <t xml:space="preserve">Milled Abutment </t>
  </si>
  <si>
    <t>AH 15</t>
  </si>
  <si>
    <t>Original：No Grinding  abutment</t>
  </si>
  <si>
    <t>ZIM46YM55</t>
  </si>
  <si>
    <t>TFIMD372</t>
  </si>
  <si>
    <t>BDARZJ402570</t>
  </si>
  <si>
    <t>TFIMD374</t>
  </si>
  <si>
    <t>TFIMD454</t>
  </si>
  <si>
    <t>Temporary  abutment</t>
  </si>
  <si>
    <t>Variobase 【Crown】</t>
  </si>
  <si>
    <t>ITIRCVB4055</t>
  </si>
  <si>
    <t>022.0109</t>
  </si>
  <si>
    <t>OSSRTB502060</t>
  </si>
  <si>
    <t>Ti-base</t>
  </si>
  <si>
    <t>AH 6</t>
  </si>
  <si>
    <t>Original：No Ti-base</t>
  </si>
  <si>
    <t>OSSRTB503060</t>
  </si>
  <si>
    <t>DTRTB503060</t>
  </si>
  <si>
    <t>BG45TB505060</t>
  </si>
  <si>
    <t>ANGRTB403070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</si>
</sst>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"/>
    <numFmt numFmtId="177" formatCode="0.0_ "/>
  </numFmts>
  <fonts count="34">
    <font>
      <sz val="11"/>
      <color theme="1"/>
      <name val="等线"/>
      <charset val="134"/>
      <scheme val="minor"/>
    </font>
    <font>
      <b/>
      <sz val="11"/>
      <color theme="0"/>
      <name val="等线"/>
      <charset val="134"/>
      <scheme val="minor"/>
    </font>
    <font>
      <sz val="11"/>
      <color rgb="FF000000"/>
      <name val="等线"/>
      <charset val="134"/>
    </font>
    <font>
      <sz val="11"/>
      <name val="等线"/>
      <charset val="134"/>
      <scheme val="minor"/>
    </font>
    <font>
      <sz val="11"/>
      <color indexed="8"/>
      <name val="等线"/>
      <charset val="134"/>
    </font>
    <font>
      <sz val="11"/>
      <name val="等线"/>
      <charset val="134"/>
    </font>
    <font>
      <sz val="11"/>
      <color rgb="FFFF0000"/>
      <name val="等线"/>
      <charset val="134"/>
      <scheme val="minor"/>
    </font>
    <font>
      <sz val="10.5"/>
      <color theme="1"/>
      <name val="Arial"/>
      <charset val="134"/>
    </font>
    <font>
      <sz val="16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b/>
      <sz val="16"/>
      <color rgb="FFFF0000"/>
      <name val="等线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1"/>
      <color theme="1"/>
      <name val="等线"/>
      <charset val="134"/>
    </font>
    <font>
      <sz val="10.5"/>
      <color theme="1"/>
      <name val="微软雅黑"/>
      <charset val="134"/>
    </font>
  </fonts>
  <fills count="39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0070C0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8" borderId="6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9" borderId="9" applyNumberFormat="0" applyAlignment="0" applyProtection="0">
      <alignment vertical="center"/>
    </xf>
    <xf numFmtId="0" fontId="22" fillId="10" borderId="10" applyNumberFormat="0" applyAlignment="0" applyProtection="0">
      <alignment vertical="center"/>
    </xf>
    <xf numFmtId="0" fontId="23" fillId="10" borderId="9" applyNumberFormat="0" applyAlignment="0" applyProtection="0">
      <alignment vertical="center"/>
    </xf>
    <xf numFmtId="0" fontId="24" fillId="11" borderId="11" applyNumberFormat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</cellStyleXfs>
  <cellXfs count="230">
    <xf numFmtId="0" fontId="0" fillId="0" borderId="0" xfId="0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49" fontId="0" fillId="3" borderId="1" xfId="0" applyNumberFormat="1" applyFill="1" applyBorder="1" applyAlignment="1">
      <alignment horizontal="center" vertical="center"/>
    </xf>
    <xf numFmtId="49" fontId="0" fillId="3" borderId="1" xfId="0" applyNumberFormat="1" applyFont="1" applyFill="1" applyBorder="1" applyAlignment="1">
      <alignment horizontal="center" vertical="center"/>
    </xf>
    <xf numFmtId="0" fontId="0" fillId="3" borderId="1" xfId="50" applyFill="1" applyBorder="1" applyAlignment="1">
      <alignment horizontal="center" vertical="center"/>
    </xf>
    <xf numFmtId="0" fontId="0" fillId="3" borderId="1" xfId="5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1" xfId="49" applyFont="1" applyFill="1" applyBorder="1" applyAlignment="1">
      <alignment horizontal="center"/>
    </xf>
    <xf numFmtId="0" fontId="0" fillId="3" borderId="1" xfId="49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49" fontId="2" fillId="4" borderId="1" xfId="0" applyNumberFormat="1" applyFont="1" applyFill="1" applyBorder="1" applyAlignment="1">
      <alignment horizontal="center" vertical="center"/>
    </xf>
    <xf numFmtId="0" fontId="0" fillId="3" borderId="1" xfId="50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/>
    </xf>
    <xf numFmtId="49" fontId="0" fillId="3" borderId="1" xfId="0" applyNumberFormat="1" applyFill="1" applyBorder="1" applyAlignment="1">
      <alignment horizontal="center"/>
    </xf>
    <xf numFmtId="49" fontId="0" fillId="3" borderId="1" xfId="0" applyNumberFormat="1" applyFont="1" applyFill="1" applyBorder="1" applyAlignment="1">
      <alignment horizontal="center"/>
    </xf>
    <xf numFmtId="0" fontId="0" fillId="3" borderId="1" xfId="0" applyFont="1" applyFill="1" applyBorder="1" applyAlignment="1">
      <alignment horizontal="center" wrapText="1"/>
    </xf>
    <xf numFmtId="0" fontId="0" fillId="3" borderId="1" xfId="0" applyFill="1" applyBorder="1" applyAlignment="1">
      <alignment horizontal="center" wrapText="1"/>
    </xf>
    <xf numFmtId="0" fontId="0" fillId="0" borderId="0" xfId="50">
      <alignment vertical="center"/>
    </xf>
    <xf numFmtId="0" fontId="1" fillId="5" borderId="1" xfId="49" applyFont="1" applyFill="1" applyBorder="1" applyAlignment="1">
      <alignment horizontal="center" vertical="center"/>
    </xf>
    <xf numFmtId="0" fontId="1" fillId="5" borderId="1" xfId="49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/>
    </xf>
    <xf numFmtId="0" fontId="0" fillId="3" borderId="1" xfId="49" applyFill="1" applyBorder="1" applyAlignment="1">
      <alignment horizontal="center" vertical="center"/>
    </xf>
    <xf numFmtId="0" fontId="0" fillId="0" borderId="1" xfId="49" applyBorder="1" applyAlignment="1">
      <alignment horizontal="center"/>
    </xf>
    <xf numFmtId="0" fontId="0" fillId="3" borderId="1" xfId="49" applyFill="1" applyBorder="1" applyAlignment="1">
      <alignment horizontal="center"/>
    </xf>
    <xf numFmtId="0" fontId="0" fillId="3" borderId="1" xfId="49" applyFont="1" applyFill="1" applyBorder="1" applyAlignment="1">
      <alignment horizontal="left" vertical="center"/>
    </xf>
    <xf numFmtId="0" fontId="0" fillId="0" borderId="1" xfId="0" applyFill="1" applyBorder="1" applyAlignment="1">
      <alignment horizontal="center"/>
    </xf>
    <xf numFmtId="49" fontId="0" fillId="0" borderId="1" xfId="0" applyNumberFormat="1" applyFill="1" applyBorder="1" applyAlignment="1">
      <alignment horizontal="center"/>
    </xf>
    <xf numFmtId="0" fontId="0" fillId="0" borderId="1" xfId="49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/>
    </xf>
    <xf numFmtId="0" fontId="0" fillId="3" borderId="1" xfId="0" applyFill="1" applyBorder="1"/>
    <xf numFmtId="0" fontId="0" fillId="3" borderId="1" xfId="0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Fon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4" fillId="3" borderId="1" xfId="0" applyNumberFormat="1" applyFont="1" applyFill="1" applyBorder="1" applyAlignment="1" applyProtection="1">
      <alignment horizontal="center" vertical="center"/>
    </xf>
    <xf numFmtId="0" fontId="4" fillId="3" borderId="1" xfId="0" applyNumberFormat="1" applyFont="1" applyFill="1" applyBorder="1" applyAlignment="1" applyProtection="1">
      <alignment horizontal="center"/>
    </xf>
    <xf numFmtId="0" fontId="0" fillId="3" borderId="1" xfId="0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/>
    </xf>
    <xf numFmtId="176" fontId="0" fillId="0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/>
    </xf>
    <xf numFmtId="0" fontId="0" fillId="3" borderId="1" xfId="0" applyFill="1" applyBorder="1" applyAlignment="1">
      <alignment horizontal="left"/>
    </xf>
    <xf numFmtId="0" fontId="0" fillId="0" borderId="2" xfId="0" applyBorder="1"/>
    <xf numFmtId="0" fontId="0" fillId="0" borderId="0" xfId="49"/>
    <xf numFmtId="0" fontId="0" fillId="3" borderId="1" xfId="49" applyFont="1" applyFill="1" applyBorder="1" applyAlignment="1">
      <alignment horizontal="left" vertical="center" wrapText="1"/>
    </xf>
    <xf numFmtId="0" fontId="0" fillId="0" borderId="1" xfId="49" applyBorder="1"/>
    <xf numFmtId="0" fontId="0" fillId="0" borderId="1" xfId="49" applyFont="1" applyFill="1" applyBorder="1" applyAlignment="1">
      <alignment horizontal="center"/>
    </xf>
    <xf numFmtId="0" fontId="3" fillId="0" borderId="1" xfId="49" applyFont="1" applyFill="1" applyBorder="1" applyAlignment="1">
      <alignment horizontal="center" vertical="center"/>
    </xf>
    <xf numFmtId="0" fontId="3" fillId="0" borderId="1" xfId="49" applyFont="1" applyFill="1" applyBorder="1" applyAlignment="1">
      <alignment horizontal="center" vertical="center"/>
    </xf>
    <xf numFmtId="0" fontId="3" fillId="0" borderId="1" xfId="49" applyFont="1" applyFill="1" applyBorder="1" applyAlignment="1">
      <alignment horizontal="center"/>
    </xf>
    <xf numFmtId="0" fontId="3" fillId="0" borderId="1" xfId="49" applyFont="1" applyFill="1" applyBorder="1" applyAlignment="1">
      <alignment horizontal="left" vertical="center"/>
    </xf>
    <xf numFmtId="0" fontId="3" fillId="0" borderId="1" xfId="49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49" applyFont="1" applyFill="1" applyBorder="1"/>
    <xf numFmtId="0" fontId="3" fillId="0" borderId="1" xfId="0" applyFont="1" applyFill="1" applyBorder="1" applyAlignment="1">
      <alignment horizontal="center" vertical="center"/>
    </xf>
    <xf numFmtId="0" fontId="3" fillId="0" borderId="1" xfId="49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left"/>
    </xf>
    <xf numFmtId="0" fontId="3" fillId="0" borderId="1" xfId="0" applyFont="1" applyFill="1" applyBorder="1"/>
    <xf numFmtId="0" fontId="3" fillId="0" borderId="0" xfId="0" applyFont="1" applyFill="1" applyAlignment="1">
      <alignment horizontal="center"/>
    </xf>
    <xf numFmtId="0" fontId="3" fillId="0" borderId="1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/>
    </xf>
    <xf numFmtId="0" fontId="3" fillId="0" borderId="1" xfId="49" applyFont="1" applyFill="1" applyBorder="1"/>
    <xf numFmtId="0" fontId="5" fillId="0" borderId="1" xfId="0" applyNumberFormat="1" applyFont="1" applyFill="1" applyBorder="1" applyAlignment="1" applyProtection="1">
      <alignment horizontal="center"/>
    </xf>
    <xf numFmtId="0" fontId="5" fillId="0" borderId="1" xfId="0" applyNumberFormat="1" applyFont="1" applyFill="1" applyBorder="1" applyAlignment="1" applyProtection="1">
      <alignment horizontal="center"/>
    </xf>
    <xf numFmtId="0" fontId="3" fillId="0" borderId="1" xfId="0" applyFont="1" applyFill="1" applyBorder="1"/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0" fillId="0" borderId="0" xfId="49" applyAlignment="1">
      <alignment horizontal="center"/>
    </xf>
    <xf numFmtId="0" fontId="0" fillId="0" borderId="1" xfId="49" applyFill="1" applyBorder="1" applyAlignment="1">
      <alignment horizontal="center" vertical="center"/>
    </xf>
    <xf numFmtId="0" fontId="0" fillId="0" borderId="1" xfId="49" applyFont="1" applyFill="1" applyBorder="1" applyAlignment="1">
      <alignment horizontal="left" vertical="center"/>
    </xf>
    <xf numFmtId="0" fontId="0" fillId="0" borderId="1" xfId="49" applyFont="1" applyFill="1" applyBorder="1" applyAlignment="1">
      <alignment horizontal="center" vertical="center"/>
    </xf>
    <xf numFmtId="0" fontId="0" fillId="6" borderId="1" xfId="49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Fill="1" applyBorder="1"/>
    <xf numFmtId="0" fontId="0" fillId="0" borderId="1" xfId="50" applyFont="1" applyFill="1" applyBorder="1" applyAlignment="1">
      <alignment horizontal="center" vertical="center"/>
    </xf>
    <xf numFmtId="0" fontId="6" fillId="3" borderId="1" xfId="50" applyFont="1" applyFill="1" applyBorder="1" applyAlignment="1">
      <alignment horizontal="center" vertical="center"/>
    </xf>
    <xf numFmtId="0" fontId="6" fillId="0" borderId="1" xfId="50" applyFont="1" applyFill="1" applyBorder="1" applyAlignment="1">
      <alignment horizontal="center" vertical="center"/>
    </xf>
    <xf numFmtId="0" fontId="6" fillId="0" borderId="1" xfId="49" applyFont="1" applyFill="1" applyBorder="1" applyAlignment="1">
      <alignment horizontal="left" vertical="center"/>
    </xf>
    <xf numFmtId="0" fontId="0" fillId="0" borderId="1" xfId="0" applyFill="1" applyBorder="1" applyAlignment="1">
      <alignment horizontal="center" vertical="center"/>
    </xf>
    <xf numFmtId="0" fontId="0" fillId="0" borderId="1" xfId="49" applyFill="1" applyBorder="1" applyAlignment="1">
      <alignment horizontal="center"/>
    </xf>
    <xf numFmtId="0" fontId="0" fillId="0" borderId="1" xfId="0" applyFont="1" applyFill="1" applyBorder="1" applyAlignment="1">
      <alignment horizontal="center" vertical="center"/>
    </xf>
    <xf numFmtId="0" fontId="1" fillId="0" borderId="1" xfId="49" applyFont="1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Fill="1" applyBorder="1"/>
    <xf numFmtId="0" fontId="4" fillId="0" borderId="1" xfId="0" applyNumberFormat="1" applyFont="1" applyFill="1" applyBorder="1" applyAlignment="1" applyProtection="1">
      <alignment horizontal="center"/>
    </xf>
    <xf numFmtId="0" fontId="0" fillId="0" borderId="1" xfId="0" applyFont="1" applyFill="1" applyBorder="1" applyAlignment="1">
      <alignment horizontal="left"/>
    </xf>
    <xf numFmtId="0" fontId="0" fillId="0" borderId="1" xfId="0" applyFont="1" applyFill="1" applyBorder="1"/>
    <xf numFmtId="0" fontId="0" fillId="0" borderId="1" xfId="0" applyFill="1" applyBorder="1" applyAlignment="1">
      <alignment horizontal="center"/>
    </xf>
    <xf numFmtId="0" fontId="0" fillId="6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left"/>
    </xf>
    <xf numFmtId="0" fontId="3" fillId="6" borderId="1" xfId="0" applyFont="1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0" fontId="0" fillId="0" borderId="1" xfId="49" applyFill="1" applyBorder="1"/>
    <xf numFmtId="0" fontId="4" fillId="6" borderId="1" xfId="0" applyNumberFormat="1" applyFont="1" applyFill="1" applyBorder="1" applyAlignment="1" applyProtection="1">
      <alignment horizontal="center"/>
    </xf>
    <xf numFmtId="0" fontId="0" fillId="7" borderId="1" xfId="0" applyFill="1" applyBorder="1" applyAlignment="1">
      <alignment horizontal="center" vertical="center"/>
    </xf>
    <xf numFmtId="0" fontId="0" fillId="0" borderId="1" xfId="0" applyFill="1" applyBorder="1"/>
    <xf numFmtId="0" fontId="0" fillId="0" borderId="1" xfId="49" applyFill="1" applyBorder="1"/>
    <xf numFmtId="0" fontId="0" fillId="0" borderId="0" xfId="0" applyAlignment="1">
      <alignment horizontal="left"/>
    </xf>
    <xf numFmtId="0" fontId="1" fillId="5" borderId="1" xfId="53" applyFont="1" applyFill="1" applyBorder="1" applyAlignment="1">
      <alignment horizontal="center" vertical="center"/>
    </xf>
    <xf numFmtId="0" fontId="1" fillId="5" borderId="1" xfId="53" applyFont="1" applyFill="1" applyBorder="1" applyAlignment="1">
      <alignment horizontal="center" vertical="center" wrapText="1"/>
    </xf>
    <xf numFmtId="0" fontId="0" fillId="3" borderId="1" xfId="53" applyFill="1" applyBorder="1" applyAlignment="1">
      <alignment horizontal="center" vertical="center"/>
    </xf>
    <xf numFmtId="0" fontId="3" fillId="0" borderId="1" xfId="49" applyFont="1" applyBorder="1" applyAlignment="1">
      <alignment horizontal="center"/>
    </xf>
    <xf numFmtId="0" fontId="0" fillId="3" borderId="1" xfId="53" applyFont="1" applyFill="1" applyBorder="1" applyAlignment="1">
      <alignment horizontal="center" vertical="center"/>
    </xf>
    <xf numFmtId="0" fontId="0" fillId="3" borderId="1" xfId="53" applyFont="1" applyFill="1" applyBorder="1" applyAlignment="1">
      <alignment horizontal="left" vertical="center"/>
    </xf>
    <xf numFmtId="0" fontId="7" fillId="0" borderId="1" xfId="0" applyFont="1" applyBorder="1"/>
    <xf numFmtId="0" fontId="7" fillId="0" borderId="1" xfId="0" applyFont="1" applyBorder="1" applyAlignment="1">
      <alignment vertical="center"/>
    </xf>
    <xf numFmtId="0" fontId="0" fillId="0" borderId="1" xfId="53" applyFont="1" applyFill="1" applyBorder="1" applyAlignment="1">
      <alignment horizontal="center" vertical="center"/>
    </xf>
    <xf numFmtId="0" fontId="0" fillId="3" borderId="1" xfId="54" applyFill="1" applyBorder="1" applyAlignment="1">
      <alignment horizontal="center" vertical="center"/>
    </xf>
    <xf numFmtId="0" fontId="0" fillId="3" borderId="1" xfId="54" applyFont="1" applyFill="1" applyBorder="1" applyAlignment="1">
      <alignment horizontal="center" vertical="center"/>
    </xf>
    <xf numFmtId="49" fontId="0" fillId="3" borderId="1" xfId="0" applyNumberFormat="1" applyFont="1" applyFill="1" applyBorder="1" applyAlignment="1">
      <alignment horizontal="left"/>
    </xf>
    <xf numFmtId="0" fontId="0" fillId="3" borderId="1" xfId="49" applyFill="1" applyBorder="1" applyAlignment="1">
      <alignment horizontal="left" vertical="center"/>
    </xf>
    <xf numFmtId="0" fontId="1" fillId="3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left"/>
    </xf>
    <xf numFmtId="0" fontId="0" fillId="3" borderId="1" xfId="0" applyFont="1" applyFill="1" applyBorder="1" applyAlignment="1">
      <alignment horizontal="left"/>
    </xf>
    <xf numFmtId="177" fontId="3" fillId="0" borderId="1" xfId="0" applyNumberFormat="1" applyFont="1" applyFill="1" applyBorder="1" applyAlignment="1">
      <alignment horizontal="left"/>
    </xf>
    <xf numFmtId="177" fontId="3" fillId="3" borderId="1" xfId="0" applyNumberFormat="1" applyFont="1" applyFill="1" applyBorder="1" applyAlignment="1">
      <alignment horizontal="left"/>
    </xf>
    <xf numFmtId="0" fontId="0" fillId="6" borderId="1" xfId="0" applyFont="1" applyFill="1" applyBorder="1" applyAlignment="1">
      <alignment horizontal="center"/>
    </xf>
    <xf numFmtId="176" fontId="0" fillId="0" borderId="1" xfId="0" applyNumberForma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  <xf numFmtId="177" fontId="0" fillId="0" borderId="1" xfId="0" applyNumberFormat="1" applyBorder="1" applyAlignment="1">
      <alignment horizontal="center"/>
    </xf>
    <xf numFmtId="177" fontId="0" fillId="0" borderId="1" xfId="0" applyNumberFormat="1" applyFont="1" applyBorder="1" applyAlignment="1">
      <alignment horizontal="center"/>
    </xf>
    <xf numFmtId="0" fontId="0" fillId="6" borderId="1" xfId="0" applyFont="1" applyFill="1" applyBorder="1" applyAlignment="1">
      <alignment horizontal="left"/>
    </xf>
    <xf numFmtId="176" fontId="0" fillId="0" borderId="1" xfId="0" applyNumberFormat="1" applyFill="1" applyBorder="1" applyAlignment="1">
      <alignment horizontal="center"/>
    </xf>
    <xf numFmtId="176" fontId="0" fillId="0" borderId="1" xfId="0" applyNumberFormat="1" applyFont="1" applyFill="1" applyBorder="1" applyAlignment="1">
      <alignment horizontal="center"/>
    </xf>
    <xf numFmtId="177" fontId="0" fillId="0" borderId="1" xfId="0" applyNumberFormat="1" applyFill="1" applyBorder="1" applyAlignment="1">
      <alignment horizontal="center"/>
    </xf>
    <xf numFmtId="177" fontId="0" fillId="0" borderId="1" xfId="0" applyNumberFormat="1" applyFont="1" applyFill="1" applyBorder="1" applyAlignment="1">
      <alignment horizontal="center"/>
    </xf>
    <xf numFmtId="0" fontId="3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/>
    </xf>
    <xf numFmtId="0" fontId="8" fillId="0" borderId="0" xfId="49" applyFont="1" applyAlignment="1">
      <alignment horizontal="center"/>
    </xf>
    <xf numFmtId="0" fontId="9" fillId="0" borderId="0" xfId="49" applyFont="1" applyAlignment="1">
      <alignment horizontal="center" vertical="center"/>
    </xf>
    <xf numFmtId="0" fontId="3" fillId="0" borderId="0" xfId="49" applyFont="1" applyAlignment="1">
      <alignment horizontal="center"/>
    </xf>
    <xf numFmtId="0" fontId="6" fillId="0" borderId="0" xfId="49" applyFont="1" applyAlignment="1">
      <alignment horizontal="center"/>
    </xf>
    <xf numFmtId="49" fontId="3" fillId="0" borderId="0" xfId="49" applyNumberFormat="1" applyFont="1" applyAlignment="1">
      <alignment horizontal="center"/>
    </xf>
    <xf numFmtId="0" fontId="0" fillId="0" borderId="0" xfId="49" applyAlignment="1">
      <alignment horizontal="left"/>
    </xf>
    <xf numFmtId="49" fontId="10" fillId="0" borderId="0" xfId="49" applyNumberFormat="1" applyFont="1" applyAlignment="1">
      <alignment horizontal="center" vertical="center"/>
    </xf>
    <xf numFmtId="49" fontId="3" fillId="0" borderId="1" xfId="49" applyNumberFormat="1" applyFont="1" applyBorder="1" applyAlignment="1">
      <alignment horizontal="center"/>
    </xf>
    <xf numFmtId="0" fontId="3" fillId="0" borderId="1" xfId="49" applyFont="1" applyBorder="1" applyAlignment="1">
      <alignment horizontal="left"/>
    </xf>
    <xf numFmtId="0" fontId="0" fillId="0" borderId="1" xfId="49" applyBorder="1" applyAlignment="1">
      <alignment horizontal="left"/>
    </xf>
    <xf numFmtId="0" fontId="3" fillId="0" borderId="1" xfId="49" applyFont="1" applyFill="1" applyBorder="1" applyAlignment="1">
      <alignment horizontal="center"/>
    </xf>
    <xf numFmtId="176" fontId="3" fillId="0" borderId="1" xfId="49" applyNumberFormat="1" applyFont="1" applyBorder="1" applyAlignment="1">
      <alignment horizontal="center"/>
    </xf>
    <xf numFmtId="0" fontId="3" fillId="6" borderId="1" xfId="49" applyFont="1" applyFill="1" applyBorder="1" applyAlignment="1">
      <alignment horizontal="left"/>
    </xf>
    <xf numFmtId="0" fontId="6" fillId="0" borderId="1" xfId="49" applyFont="1" applyFill="1" applyBorder="1" applyAlignment="1">
      <alignment horizontal="center"/>
    </xf>
    <xf numFmtId="0" fontId="0" fillId="6" borderId="1" xfId="49" applyFill="1" applyBorder="1" applyAlignment="1">
      <alignment horizontal="left"/>
    </xf>
    <xf numFmtId="0" fontId="0" fillId="6" borderId="1" xfId="49" applyFill="1" applyBorder="1" applyAlignment="1">
      <alignment horizontal="center"/>
    </xf>
    <xf numFmtId="0" fontId="3" fillId="6" borderId="1" xfId="49" applyFont="1" applyFill="1" applyBorder="1" applyAlignment="1">
      <alignment horizontal="center"/>
    </xf>
    <xf numFmtId="176" fontId="0" fillId="0" borderId="1" xfId="49" applyNumberFormat="1" applyBorder="1" applyAlignment="1">
      <alignment horizontal="center"/>
    </xf>
    <xf numFmtId="177" fontId="0" fillId="0" borderId="1" xfId="49" applyNumberFormat="1" applyBorder="1" applyAlignment="1">
      <alignment horizontal="center"/>
    </xf>
    <xf numFmtId="0" fontId="3" fillId="0" borderId="1" xfId="49" applyFont="1" applyFill="1" applyBorder="1" applyAlignment="1">
      <alignment horizontal="left"/>
    </xf>
    <xf numFmtId="176" fontId="3" fillId="0" borderId="1" xfId="49" applyNumberFormat="1" applyFont="1" applyFill="1" applyBorder="1" applyAlignment="1">
      <alignment horizontal="center"/>
    </xf>
    <xf numFmtId="0" fontId="3" fillId="0" borderId="1" xfId="49" applyFont="1" applyFill="1" applyBorder="1" applyAlignment="1">
      <alignment horizontal="center"/>
    </xf>
    <xf numFmtId="0" fontId="3" fillId="0" borderId="0" xfId="49" applyFont="1" applyFill="1" applyBorder="1" applyAlignment="1">
      <alignment horizontal="left"/>
    </xf>
    <xf numFmtId="0" fontId="3" fillId="0" borderId="1" xfId="49" applyFont="1" applyFill="1" applyBorder="1" applyAlignment="1">
      <alignment horizontal="center"/>
    </xf>
    <xf numFmtId="0" fontId="3" fillId="0" borderId="1" xfId="49" applyFont="1" applyFill="1" applyBorder="1" applyAlignment="1">
      <alignment horizontal="left"/>
    </xf>
    <xf numFmtId="0" fontId="3" fillId="0" borderId="1" xfId="49" applyFont="1" applyFill="1" applyBorder="1" applyAlignment="1">
      <alignment horizontal="left"/>
    </xf>
    <xf numFmtId="177" fontId="3" fillId="0" borderId="1" xfId="49" applyNumberFormat="1" applyFont="1" applyFill="1" applyBorder="1" applyAlignment="1">
      <alignment horizontal="center"/>
    </xf>
    <xf numFmtId="177" fontId="3" fillId="0" borderId="1" xfId="49" applyNumberFormat="1" applyFont="1" applyFill="1" applyBorder="1" applyAlignment="1">
      <alignment horizontal="center"/>
    </xf>
    <xf numFmtId="0" fontId="3" fillId="0" borderId="3" xfId="49" applyFont="1" applyFill="1" applyBorder="1" applyAlignment="1">
      <alignment horizontal="left" vertical="center"/>
    </xf>
    <xf numFmtId="0" fontId="3" fillId="0" borderId="1" xfId="49" applyNumberFormat="1" applyFont="1" applyFill="1" applyBorder="1" applyAlignment="1">
      <alignment vertical="center"/>
    </xf>
    <xf numFmtId="0" fontId="3" fillId="0" borderId="1" xfId="49" applyNumberFormat="1" applyFont="1" applyFill="1" applyBorder="1" applyAlignment="1">
      <alignment horizontal="left" vertical="center"/>
    </xf>
    <xf numFmtId="0" fontId="3" fillId="0" borderId="1" xfId="49" applyNumberFormat="1" applyFont="1" applyFill="1" applyBorder="1" applyAlignment="1">
      <alignment horizontal="center"/>
    </xf>
    <xf numFmtId="0" fontId="3" fillId="0" borderId="1" xfId="49" applyFont="1" applyFill="1" applyBorder="1" applyAlignment="1">
      <alignment horizontal="left" vertical="center"/>
    </xf>
    <xf numFmtId="0" fontId="3" fillId="0" borderId="1" xfId="49" applyFont="1" applyFill="1" applyBorder="1" applyAlignment="1">
      <alignment horizontal="left" vertical="center" wrapText="1"/>
    </xf>
    <xf numFmtId="0" fontId="1" fillId="5" borderId="4" xfId="49" applyFont="1" applyFill="1" applyBorder="1" applyAlignment="1">
      <alignment horizontal="center" vertical="center"/>
    </xf>
    <xf numFmtId="0" fontId="11" fillId="0" borderId="1" xfId="49" applyFont="1" applyBorder="1" applyAlignment="1">
      <alignment vertical="center"/>
    </xf>
    <xf numFmtId="0" fontId="0" fillId="0" borderId="1" xfId="49" applyFont="1" applyBorder="1" applyAlignment="1">
      <alignment horizontal="center" vertical="center"/>
    </xf>
    <xf numFmtId="0" fontId="0" fillId="0" borderId="1" xfId="49" applyBorder="1" applyAlignment="1">
      <alignment vertical="center"/>
    </xf>
    <xf numFmtId="0" fontId="0" fillId="0" borderId="1" xfId="49" applyFont="1" applyFill="1" applyBorder="1" applyAlignment="1">
      <alignment horizontal="center" vertical="center"/>
    </xf>
    <xf numFmtId="0" fontId="12" fillId="0" borderId="1" xfId="49" applyFont="1" applyBorder="1" applyAlignment="1">
      <alignment horizontal="center" vertical="center"/>
    </xf>
    <xf numFmtId="0" fontId="0" fillId="0" borderId="1" xfId="49" applyFont="1" applyBorder="1" applyAlignment="1">
      <alignment horizontal="center"/>
    </xf>
    <xf numFmtId="0" fontId="0" fillId="0" borderId="1" xfId="49" applyFont="1" applyBorder="1"/>
    <xf numFmtId="0" fontId="0" fillId="0" borderId="0" xfId="0" applyAlignment="1"/>
    <xf numFmtId="0" fontId="0" fillId="0" borderId="0" xfId="0" applyAlignment="1">
      <alignment horizontal="center" vertical="center"/>
    </xf>
    <xf numFmtId="0" fontId="0" fillId="3" borderId="1" xfId="0" applyFont="1" applyFill="1" applyBorder="1" applyAlignment="1"/>
    <xf numFmtId="0" fontId="0" fillId="3" borderId="1" xfId="0" applyFont="1" applyFill="1" applyBorder="1" applyAlignment="1">
      <alignment horizontal="left" vertical="center"/>
    </xf>
    <xf numFmtId="0" fontId="0" fillId="3" borderId="1" xfId="0" applyFont="1" applyFill="1" applyBorder="1" applyAlignment="1">
      <alignment horizontal="center" vertical="center" wrapText="1"/>
    </xf>
    <xf numFmtId="0" fontId="0" fillId="3" borderId="1" xfId="50" applyFont="1" applyFill="1" applyBorder="1" applyAlignment="1">
      <alignment horizontal="left" vertical="center"/>
    </xf>
    <xf numFmtId="0" fontId="0" fillId="3" borderId="1" xfId="49" applyFill="1" applyBorder="1"/>
    <xf numFmtId="0" fontId="0" fillId="3" borderId="1" xfId="0" applyFont="1" applyFill="1" applyBorder="1" applyAlignment="1">
      <alignment vertical="center"/>
    </xf>
    <xf numFmtId="0" fontId="0" fillId="0" borderId="1" xfId="0" applyFont="1" applyBorder="1"/>
    <xf numFmtId="0" fontId="0" fillId="3" borderId="1" xfId="0" applyFont="1" applyFill="1" applyBorder="1"/>
    <xf numFmtId="0" fontId="0" fillId="3" borderId="0" xfId="0" applyFill="1" applyAlignment="1">
      <alignment horizontal="center" vertical="center"/>
    </xf>
    <xf numFmtId="0" fontId="0" fillId="0" borderId="0" xfId="49" applyAlignment="1">
      <alignment vertical="center"/>
    </xf>
    <xf numFmtId="0" fontId="0" fillId="3" borderId="0" xfId="50" applyFill="1">
      <alignment vertical="center"/>
    </xf>
    <xf numFmtId="0" fontId="0" fillId="3" borderId="0" xfId="50" applyFill="1" applyAlignment="1">
      <alignment horizontal="left" vertical="center"/>
    </xf>
    <xf numFmtId="0" fontId="0" fillId="3" borderId="0" xfId="50" applyFill="1" applyAlignment="1">
      <alignment horizontal="center" vertical="center"/>
    </xf>
    <xf numFmtId="0" fontId="0" fillId="3" borderId="1" xfId="50" applyFill="1" applyBorder="1" applyAlignment="1">
      <alignment horizontal="left" vertical="center"/>
    </xf>
    <xf numFmtId="0" fontId="1" fillId="3" borderId="1" xfId="49" applyFont="1" applyFill="1" applyBorder="1" applyAlignment="1">
      <alignment horizontal="center" vertical="center"/>
    </xf>
    <xf numFmtId="0" fontId="0" fillId="0" borderId="1" xfId="50" applyBorder="1">
      <alignment vertical="center"/>
    </xf>
    <xf numFmtId="0" fontId="0" fillId="3" borderId="1" xfId="49" applyFill="1" applyBorder="1" applyAlignment="1">
      <alignment vertical="center"/>
    </xf>
    <xf numFmtId="0" fontId="0" fillId="0" borderId="0" xfId="0" applyAlignment="1">
      <alignment vertical="center"/>
    </xf>
    <xf numFmtId="49" fontId="0" fillId="3" borderId="1" xfId="0" applyNumberFormat="1" applyFill="1" applyBorder="1" applyAlignment="1">
      <alignment horizontal="left" vertical="center"/>
    </xf>
    <xf numFmtId="49" fontId="0" fillId="3" borderId="1" xfId="0" applyNumberFormat="1" applyFill="1" applyBorder="1" applyAlignment="1">
      <alignment horizontal="left" vertical="center" wrapText="1"/>
    </xf>
    <xf numFmtId="49" fontId="0" fillId="3" borderId="1" xfId="0" applyNumberFormat="1" applyFont="1" applyFill="1" applyBorder="1" applyAlignment="1">
      <alignment horizontal="left" vertical="center"/>
    </xf>
    <xf numFmtId="0" fontId="0" fillId="3" borderId="5" xfId="0" applyFill="1" applyBorder="1" applyAlignment="1">
      <alignment horizontal="center" vertical="center"/>
    </xf>
    <xf numFmtId="0" fontId="0" fillId="3" borderId="5" xfId="0" applyFont="1" applyFill="1" applyBorder="1" applyAlignment="1">
      <alignment horizontal="center" vertical="center"/>
    </xf>
    <xf numFmtId="49" fontId="0" fillId="3" borderId="5" xfId="0" applyNumberFormat="1" applyFont="1" applyFill="1" applyBorder="1" applyAlignment="1">
      <alignment horizontal="left" vertical="center"/>
    </xf>
    <xf numFmtId="0" fontId="0" fillId="3" borderId="5" xfId="49" applyFill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0" fillId="3" borderId="0" xfId="0" applyFill="1" applyAlignment="1">
      <alignment vertical="center"/>
    </xf>
    <xf numFmtId="0" fontId="0" fillId="3" borderId="5" xfId="0" applyFill="1" applyBorder="1" applyAlignment="1">
      <alignment horizontal="left" vertical="center"/>
    </xf>
    <xf numFmtId="49" fontId="0" fillId="3" borderId="1" xfId="49" applyNumberFormat="1" applyFont="1" applyFill="1" applyBorder="1" applyAlignment="1">
      <alignment horizontal="left"/>
    </xf>
    <xf numFmtId="0" fontId="0" fillId="3" borderId="0" xfId="49" applyFont="1" applyFill="1" applyAlignment="1"/>
    <xf numFmtId="49" fontId="0" fillId="0" borderId="1" xfId="0" applyNumberFormat="1" applyFont="1" applyBorder="1" applyAlignment="1">
      <alignment horizontal="left"/>
    </xf>
    <xf numFmtId="0" fontId="0" fillId="3" borderId="1" xfId="49" applyFill="1" applyBorder="1" applyAlignment="1">
      <alignment horizontal="left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  <cellStyle name="常规 2 2 2" xfId="51"/>
    <cellStyle name="常规 2 3" xfId="52"/>
    <cellStyle name="常规 2 3 2" xfId="53"/>
    <cellStyle name="常规 2 2 2 2" xfId="54"/>
  </cellStyles>
  <dxfs count="3">
    <dxf>
      <fill>
        <patternFill patternType="solid">
          <fgColor rgb="FF0070C0"/>
          <bgColor rgb="FF00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tyles" Target="styles.xml"/><Relationship Id="rId13" Type="http://schemas.openxmlformats.org/officeDocument/2006/relationships/sharedStrings" Target="sharedString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3"/>
  <sheetViews>
    <sheetView zoomScale="85" zoomScaleNormal="85" workbookViewId="0">
      <pane ySplit="1" topLeftCell="A64" activePane="bottomLeft" state="frozen"/>
      <selection/>
      <selection pane="bottomLeft" activeCell="F26" sqref="F26"/>
    </sheetView>
  </sheetViews>
  <sheetFormatPr defaultColWidth="9.06666666666667" defaultRowHeight="14"/>
  <cols>
    <col min="1" max="1" width="9.06666666666667" style="55"/>
    <col min="2" max="2" width="13.925" style="55" customWidth="1"/>
    <col min="3" max="3" width="13.6416666666667" style="55" customWidth="1"/>
    <col min="4" max="4" width="16.1416666666667" style="158" customWidth="1"/>
    <col min="5" max="5" width="30.5666666666667" style="83" customWidth="1"/>
    <col min="6" max="6" width="26.9583333333333" style="83" customWidth="1"/>
    <col min="7" max="7" width="21.7083333333333" style="83" customWidth="1"/>
    <col min="8" max="8" width="15.6416666666667" style="83" customWidth="1"/>
    <col min="9" max="9" width="21.6416666666667" style="83" customWidth="1"/>
    <col min="10" max="10" width="19.925" style="83" customWidth="1"/>
    <col min="11" max="11" width="60.7083333333333" style="55" hidden="1" customWidth="1"/>
    <col min="12" max="12" width="61.8583333333333" style="55" customWidth="1"/>
    <col min="13" max="16384" width="9.06666666666667" style="55"/>
  </cols>
  <sheetData>
    <row r="1" s="23" customFormat="1" ht="30" customHeight="1" spans="1:12">
      <c r="A1" s="24" t="s">
        <v>0</v>
      </c>
      <c r="B1" s="25" t="s">
        <v>1</v>
      </c>
      <c r="C1" s="24" t="s">
        <v>2</v>
      </c>
      <c r="D1" s="24" t="s">
        <v>3</v>
      </c>
      <c r="E1" s="24" t="s">
        <v>4</v>
      </c>
      <c r="F1" s="25" t="s">
        <v>5</v>
      </c>
      <c r="G1" s="25" t="s">
        <v>6</v>
      </c>
      <c r="H1" s="25" t="s">
        <v>7</v>
      </c>
      <c r="I1" s="25" t="s">
        <v>8</v>
      </c>
      <c r="J1" s="24" t="s">
        <v>9</v>
      </c>
      <c r="K1" s="24" t="s">
        <v>10</v>
      </c>
      <c r="L1" s="24" t="s">
        <v>10</v>
      </c>
    </row>
    <row r="2" s="206" customFormat="1" ht="15" customHeight="1" spans="1:12">
      <c r="A2" s="190" t="s">
        <v>11</v>
      </c>
      <c r="B2" s="27" t="s">
        <v>12</v>
      </c>
      <c r="C2" s="27" t="s">
        <v>13</v>
      </c>
      <c r="D2" s="30" t="s">
        <v>14</v>
      </c>
      <c r="E2" s="128" t="s">
        <v>15</v>
      </c>
      <c r="F2" s="13" t="s">
        <v>16</v>
      </c>
      <c r="G2" s="134"/>
      <c r="H2" s="134"/>
      <c r="I2" s="134"/>
      <c r="J2" s="27"/>
      <c r="K2" s="53" t="e">
        <f>B2&amp;"-"&amp;C2&amp;"-"&amp;D2&amp;"-"&amp;#REF!&amp;"-"&amp;F2</f>
        <v>#REF!</v>
      </c>
      <c r="L2" s="190" t="s">
        <v>17</v>
      </c>
    </row>
    <row r="3" ht="15" spans="1:12">
      <c r="A3" s="190" t="s">
        <v>11</v>
      </c>
      <c r="B3" s="27" t="s">
        <v>12</v>
      </c>
      <c r="C3" s="27" t="s">
        <v>18</v>
      </c>
      <c r="D3" s="30" t="s">
        <v>19</v>
      </c>
      <c r="E3" s="128" t="s">
        <v>20</v>
      </c>
      <c r="F3" s="13" t="s">
        <v>16</v>
      </c>
      <c r="G3" s="30"/>
      <c r="H3" s="30"/>
      <c r="I3" s="30"/>
      <c r="J3" s="29"/>
      <c r="K3" s="53" t="e">
        <f>B3&amp;"-"&amp;C3&amp;"-"&amp;D3&amp;"-"&amp;#REF!&amp;"-"&amp;F3</f>
        <v>#REF!</v>
      </c>
      <c r="L3" s="57" t="s">
        <v>21</v>
      </c>
    </row>
    <row r="4" spans="1:12">
      <c r="A4" s="190" t="s">
        <v>11</v>
      </c>
      <c r="B4" s="27" t="s">
        <v>12</v>
      </c>
      <c r="C4" s="27" t="s">
        <v>13</v>
      </c>
      <c r="D4" s="30" t="s">
        <v>22</v>
      </c>
      <c r="E4" s="128" t="s">
        <v>15</v>
      </c>
      <c r="F4" s="13" t="s">
        <v>23</v>
      </c>
      <c r="G4" s="134"/>
      <c r="H4" s="134"/>
      <c r="I4" s="134"/>
      <c r="J4" s="29"/>
      <c r="K4" s="53" t="e">
        <f>B4&amp;"-"&amp;C4&amp;"-"&amp;D4&amp;"-"&amp;#REF!&amp;"-"&amp;F4</f>
        <v>#REF!</v>
      </c>
      <c r="L4" s="57" t="s">
        <v>24</v>
      </c>
    </row>
    <row r="5" ht="15" spans="1:12">
      <c r="A5" s="190" t="s">
        <v>11</v>
      </c>
      <c r="B5" s="27" t="s">
        <v>12</v>
      </c>
      <c r="C5" s="27" t="s">
        <v>18</v>
      </c>
      <c r="D5" s="30" t="s">
        <v>25</v>
      </c>
      <c r="E5" s="128" t="s">
        <v>20</v>
      </c>
      <c r="F5" s="13" t="s">
        <v>23</v>
      </c>
      <c r="G5" s="30"/>
      <c r="H5" s="30"/>
      <c r="I5" s="30"/>
      <c r="J5" s="29"/>
      <c r="K5" s="53" t="e">
        <f>B5&amp;"-"&amp;C5&amp;"-"&amp;D5&amp;"-"&amp;#REF!&amp;"-"&amp;F5</f>
        <v>#REF!</v>
      </c>
      <c r="L5" s="57" t="s">
        <v>26</v>
      </c>
    </row>
    <row r="6" spans="1:12">
      <c r="A6" s="190" t="s">
        <v>11</v>
      </c>
      <c r="B6" s="27" t="s">
        <v>12</v>
      </c>
      <c r="C6" s="27" t="s">
        <v>13</v>
      </c>
      <c r="D6" s="30" t="s">
        <v>27</v>
      </c>
      <c r="E6" s="30" t="s">
        <v>28</v>
      </c>
      <c r="F6" s="13" t="s">
        <v>29</v>
      </c>
      <c r="G6" s="13" t="s">
        <v>30</v>
      </c>
      <c r="H6" s="30"/>
      <c r="I6" s="13" t="s">
        <v>31</v>
      </c>
      <c r="J6" s="29"/>
      <c r="K6" s="53" t="e">
        <f>B6&amp;"-"&amp;C6&amp;"-"&amp;D6&amp;"-"&amp;#REF!&amp;"-"&amp;F6&amp;"-"&amp;G6&amp;"-"&amp;I6</f>
        <v>#REF!</v>
      </c>
      <c r="L6" s="57" t="s">
        <v>32</v>
      </c>
    </row>
    <row r="7" spans="1:12">
      <c r="A7" s="190" t="s">
        <v>11</v>
      </c>
      <c r="B7" s="27" t="s">
        <v>12</v>
      </c>
      <c r="C7" s="27" t="s">
        <v>13</v>
      </c>
      <c r="D7" s="30" t="s">
        <v>33</v>
      </c>
      <c r="E7" s="30" t="s">
        <v>28</v>
      </c>
      <c r="F7" s="13" t="s">
        <v>29</v>
      </c>
      <c r="G7" s="13" t="s">
        <v>34</v>
      </c>
      <c r="H7" s="30"/>
      <c r="I7" s="13" t="s">
        <v>31</v>
      </c>
      <c r="J7" s="29"/>
      <c r="K7" s="53" t="e">
        <f>B7&amp;"-"&amp;C7&amp;"-"&amp;D7&amp;"-"&amp;#REF!&amp;"-"&amp;F7&amp;"-"&amp;G7&amp;"-"&amp;I7</f>
        <v>#REF!</v>
      </c>
      <c r="L7" s="57" t="s">
        <v>35</v>
      </c>
    </row>
    <row r="8" spans="1:12">
      <c r="A8" s="190" t="s">
        <v>11</v>
      </c>
      <c r="B8" s="27" t="s">
        <v>12</v>
      </c>
      <c r="C8" s="27" t="s">
        <v>13</v>
      </c>
      <c r="D8" s="30" t="s">
        <v>36</v>
      </c>
      <c r="E8" s="30" t="s">
        <v>28</v>
      </c>
      <c r="F8" s="13" t="s">
        <v>29</v>
      </c>
      <c r="G8" s="13" t="s">
        <v>37</v>
      </c>
      <c r="H8" s="30"/>
      <c r="I8" s="13" t="s">
        <v>31</v>
      </c>
      <c r="J8" s="29"/>
      <c r="K8" s="53" t="e">
        <f>B8&amp;"-"&amp;C8&amp;"-"&amp;D8&amp;"-"&amp;#REF!&amp;"-"&amp;F8&amp;"-"&amp;G8&amp;"-"&amp;I8</f>
        <v>#REF!</v>
      </c>
      <c r="L8" s="57" t="s">
        <v>38</v>
      </c>
    </row>
    <row r="9" spans="1:12">
      <c r="A9" s="190" t="s">
        <v>11</v>
      </c>
      <c r="B9" s="27" t="s">
        <v>12</v>
      </c>
      <c r="C9" s="27" t="s">
        <v>13</v>
      </c>
      <c r="D9" s="30" t="s">
        <v>39</v>
      </c>
      <c r="E9" s="30" t="s">
        <v>28</v>
      </c>
      <c r="F9" s="13" t="s">
        <v>29</v>
      </c>
      <c r="G9" s="13" t="s">
        <v>40</v>
      </c>
      <c r="H9" s="30"/>
      <c r="I9" s="13" t="s">
        <v>31</v>
      </c>
      <c r="J9" s="29"/>
      <c r="K9" s="53" t="e">
        <f>B9&amp;"-"&amp;C9&amp;"-"&amp;D9&amp;"-"&amp;#REF!&amp;"-"&amp;F9&amp;"-"&amp;G9&amp;"-"&amp;I9</f>
        <v>#REF!</v>
      </c>
      <c r="L9" s="57" t="s">
        <v>41</v>
      </c>
    </row>
    <row r="10" spans="1:12">
      <c r="A10" s="190" t="s">
        <v>11</v>
      </c>
      <c r="B10" s="27" t="s">
        <v>12</v>
      </c>
      <c r="C10" s="27" t="s">
        <v>13</v>
      </c>
      <c r="D10" s="30" t="s">
        <v>42</v>
      </c>
      <c r="E10" s="30" t="s">
        <v>28</v>
      </c>
      <c r="F10" s="13" t="s">
        <v>29</v>
      </c>
      <c r="G10" s="13" t="s">
        <v>43</v>
      </c>
      <c r="H10" s="30"/>
      <c r="I10" s="13" t="s">
        <v>31</v>
      </c>
      <c r="J10" s="29"/>
      <c r="K10" s="53" t="e">
        <f>B10&amp;"-"&amp;C10&amp;"-"&amp;D10&amp;"-"&amp;#REF!&amp;"-"&amp;F10&amp;"-"&amp;G10&amp;"-"&amp;I10</f>
        <v>#REF!</v>
      </c>
      <c r="L10" s="57" t="s">
        <v>44</v>
      </c>
    </row>
    <row r="11" spans="1:12">
      <c r="A11" s="190" t="s">
        <v>11</v>
      </c>
      <c r="B11" s="27" t="s">
        <v>12</v>
      </c>
      <c r="C11" s="27" t="s">
        <v>13</v>
      </c>
      <c r="D11" s="30" t="s">
        <v>45</v>
      </c>
      <c r="E11" s="30" t="s">
        <v>28</v>
      </c>
      <c r="F11" s="13" t="s">
        <v>46</v>
      </c>
      <c r="G11" s="13" t="s">
        <v>34</v>
      </c>
      <c r="H11" s="30"/>
      <c r="I11" s="13" t="s">
        <v>31</v>
      </c>
      <c r="J11" s="29"/>
      <c r="K11" s="53" t="e">
        <f>B11&amp;"-"&amp;C11&amp;"-"&amp;D11&amp;"-"&amp;#REF!&amp;"-"&amp;F11&amp;"-"&amp;G11&amp;"-"&amp;I11</f>
        <v>#REF!</v>
      </c>
      <c r="L11" s="57" t="s">
        <v>47</v>
      </c>
    </row>
    <row r="12" spans="1:12">
      <c r="A12" s="190" t="s">
        <v>11</v>
      </c>
      <c r="B12" s="27" t="s">
        <v>12</v>
      </c>
      <c r="C12" s="27" t="s">
        <v>18</v>
      </c>
      <c r="D12" s="30" t="s">
        <v>48</v>
      </c>
      <c r="E12" s="30" t="s">
        <v>49</v>
      </c>
      <c r="F12" s="13" t="s">
        <v>29</v>
      </c>
      <c r="G12" s="30"/>
      <c r="H12" s="30"/>
      <c r="I12" s="13"/>
      <c r="J12" s="13" t="s">
        <v>50</v>
      </c>
      <c r="K12" s="53" t="e">
        <f>B12&amp;"-"&amp;C12&amp;"-"&amp;D12&amp;"-"&amp;#REF!&amp;"-"&amp;F12&amp;"-"&amp;J12</f>
        <v>#REF!</v>
      </c>
      <c r="L12" s="57" t="s">
        <v>51</v>
      </c>
    </row>
    <row r="13" spans="1:12">
      <c r="A13" s="190" t="s">
        <v>11</v>
      </c>
      <c r="B13" s="27" t="s">
        <v>12</v>
      </c>
      <c r="C13" s="27" t="s">
        <v>13</v>
      </c>
      <c r="D13" s="30" t="s">
        <v>52</v>
      </c>
      <c r="E13" s="56" t="s">
        <v>53</v>
      </c>
      <c r="F13" s="9" t="s">
        <v>29</v>
      </c>
      <c r="G13" s="30"/>
      <c r="H13" s="30"/>
      <c r="I13" s="13"/>
      <c r="J13" s="13"/>
      <c r="K13" s="53" t="e">
        <f>B13&amp;"-"&amp;C13&amp;"-"&amp;D13&amp;"-"&amp;#REF!&amp;"-"&amp;F13</f>
        <v>#REF!</v>
      </c>
      <c r="L13" s="57" t="s">
        <v>54</v>
      </c>
    </row>
    <row r="14" spans="1:12">
      <c r="A14" s="190" t="s">
        <v>11</v>
      </c>
      <c r="B14" s="27" t="s">
        <v>12</v>
      </c>
      <c r="C14" s="27" t="s">
        <v>13</v>
      </c>
      <c r="D14" s="30" t="s">
        <v>55</v>
      </c>
      <c r="E14" s="56" t="s">
        <v>56</v>
      </c>
      <c r="F14" s="9" t="s">
        <v>29</v>
      </c>
      <c r="G14" s="30"/>
      <c r="H14" s="30"/>
      <c r="I14" s="13"/>
      <c r="J14" s="13"/>
      <c r="K14" s="53" t="e">
        <f>B14&amp;"-"&amp;C14&amp;"-"&amp;D14&amp;"-"&amp;#REF!&amp;"-"&amp;F14</f>
        <v>#REF!</v>
      </c>
      <c r="L14" s="57" t="s">
        <v>57</v>
      </c>
    </row>
    <row r="15" spans="1:12">
      <c r="A15" s="190" t="s">
        <v>11</v>
      </c>
      <c r="B15" s="27" t="s">
        <v>12</v>
      </c>
      <c r="C15" s="27" t="s">
        <v>13</v>
      </c>
      <c r="D15" s="100" t="s">
        <v>58</v>
      </c>
      <c r="E15" s="30" t="s">
        <v>59</v>
      </c>
      <c r="F15" s="13" t="s">
        <v>60</v>
      </c>
      <c r="G15" s="13" t="s">
        <v>30</v>
      </c>
      <c r="H15" s="30"/>
      <c r="I15" s="30"/>
      <c r="J15" s="12" t="s">
        <v>61</v>
      </c>
      <c r="K15" s="53"/>
      <c r="L15" s="53" t="str">
        <f>B15&amp;"-"&amp;C15&amp;"-"&amp;D15&amp;"-"&amp;E15&amp;"-"&amp;F15&amp;"-"&amp;G15&amp;"-"&amp;J15</f>
        <v>DT-SL-R-HAB402020L-Healing Abutment-Φ 4-GH 2-H 2</v>
      </c>
    </row>
    <row r="16" spans="1:12">
      <c r="A16" s="190" t="s">
        <v>11</v>
      </c>
      <c r="B16" s="27" t="s">
        <v>12</v>
      </c>
      <c r="C16" s="27" t="s">
        <v>13</v>
      </c>
      <c r="D16" s="100" t="s">
        <v>62</v>
      </c>
      <c r="E16" s="30" t="s">
        <v>59</v>
      </c>
      <c r="F16" s="13" t="s">
        <v>60</v>
      </c>
      <c r="G16" s="13" t="s">
        <v>63</v>
      </c>
      <c r="H16" s="30"/>
      <c r="I16" s="30"/>
      <c r="J16" s="12" t="s">
        <v>64</v>
      </c>
      <c r="K16" s="53"/>
      <c r="L16" s="53" t="str">
        <f t="shared" ref="L16:L27" si="0">B16&amp;"-"&amp;C16&amp;"-"&amp;D16&amp;"-"&amp;E16&amp;"-"&amp;F16&amp;"-"&amp;G16&amp;"-"&amp;J16</f>
        <v>DT-SL-R-HAB403050L-Healing Abutment-Φ 4-GH 3-H 5</v>
      </c>
    </row>
    <row r="17" spans="1:12">
      <c r="A17" s="190" t="s">
        <v>11</v>
      </c>
      <c r="B17" s="27" t="s">
        <v>12</v>
      </c>
      <c r="C17" s="27" t="s">
        <v>13</v>
      </c>
      <c r="D17" s="53" t="s">
        <v>65</v>
      </c>
      <c r="E17" s="30" t="s">
        <v>59</v>
      </c>
      <c r="F17" s="13" t="s">
        <v>60</v>
      </c>
      <c r="G17" s="13" t="s">
        <v>34</v>
      </c>
      <c r="H17" s="30"/>
      <c r="I17" s="30"/>
      <c r="J17" s="12" t="s">
        <v>66</v>
      </c>
      <c r="K17" s="53"/>
      <c r="L17" s="53" t="str">
        <f t="shared" si="0"/>
        <v>DT-SL-R-HAB404070L-Healing Abutment-Φ 4-GH 4-H 7</v>
      </c>
    </row>
    <row r="18" spans="1:12">
      <c r="A18" s="190" t="s">
        <v>11</v>
      </c>
      <c r="B18" s="27" t="s">
        <v>12</v>
      </c>
      <c r="C18" s="27" t="s">
        <v>13</v>
      </c>
      <c r="D18" s="100" t="s">
        <v>67</v>
      </c>
      <c r="E18" s="30" t="s">
        <v>59</v>
      </c>
      <c r="F18" s="13" t="s">
        <v>29</v>
      </c>
      <c r="G18" s="13" t="s">
        <v>30</v>
      </c>
      <c r="H18" s="30"/>
      <c r="I18" s="30"/>
      <c r="J18" s="12" t="s">
        <v>61</v>
      </c>
      <c r="K18" s="53"/>
      <c r="L18" s="53" t="str">
        <f t="shared" si="0"/>
        <v>DT-SL-R-HAB452020L-Healing Abutment-Φ 4.5-GH 2-H 2</v>
      </c>
    </row>
    <row r="19" spans="1:12">
      <c r="A19" s="190" t="s">
        <v>11</v>
      </c>
      <c r="B19" s="27" t="s">
        <v>12</v>
      </c>
      <c r="C19" s="27" t="s">
        <v>13</v>
      </c>
      <c r="D19" s="53" t="s">
        <v>68</v>
      </c>
      <c r="E19" s="30" t="s">
        <v>59</v>
      </c>
      <c r="F19" s="13" t="s">
        <v>29</v>
      </c>
      <c r="G19" s="13" t="s">
        <v>30</v>
      </c>
      <c r="H19" s="30"/>
      <c r="I19" s="30"/>
      <c r="J19" s="12" t="s">
        <v>69</v>
      </c>
      <c r="K19" s="53"/>
      <c r="L19" s="53" t="str">
        <f t="shared" si="0"/>
        <v>DT-SL-R-HAB452035L-Healing Abutment-Φ 4.5-GH 2-H 3.5</v>
      </c>
    </row>
    <row r="20" spans="1:12">
      <c r="A20" s="190" t="s">
        <v>11</v>
      </c>
      <c r="B20" s="27" t="s">
        <v>12</v>
      </c>
      <c r="C20" s="27" t="s">
        <v>13</v>
      </c>
      <c r="D20" s="100" t="s">
        <v>70</v>
      </c>
      <c r="E20" s="30" t="s">
        <v>59</v>
      </c>
      <c r="F20" s="13" t="s">
        <v>29</v>
      </c>
      <c r="G20" s="13" t="s">
        <v>63</v>
      </c>
      <c r="H20" s="30"/>
      <c r="I20" s="30"/>
      <c r="J20" s="12" t="s">
        <v>64</v>
      </c>
      <c r="K20" s="53"/>
      <c r="L20" s="53" t="str">
        <f t="shared" si="0"/>
        <v>DT-SL-R-HAB453050L-Healing Abutment-Φ 4.5-GH 3-H 5</v>
      </c>
    </row>
    <row r="21" spans="1:12">
      <c r="A21" s="190" t="s">
        <v>11</v>
      </c>
      <c r="B21" s="27" t="s">
        <v>12</v>
      </c>
      <c r="C21" s="27" t="s">
        <v>13</v>
      </c>
      <c r="D21" s="53" t="s">
        <v>71</v>
      </c>
      <c r="E21" s="30" t="s">
        <v>59</v>
      </c>
      <c r="F21" s="13" t="s">
        <v>29</v>
      </c>
      <c r="G21" s="13" t="s">
        <v>34</v>
      </c>
      <c r="H21" s="30"/>
      <c r="I21" s="30"/>
      <c r="J21" s="12" t="s">
        <v>66</v>
      </c>
      <c r="K21" s="53"/>
      <c r="L21" s="53" t="str">
        <f t="shared" si="0"/>
        <v>DT-SL-R-HAB454070L-Healing Abutment-Φ 4.5-GH 4-H 7</v>
      </c>
    </row>
    <row r="22" spans="1:12">
      <c r="A22" s="190" t="s">
        <v>11</v>
      </c>
      <c r="B22" s="27" t="s">
        <v>12</v>
      </c>
      <c r="C22" s="27" t="s">
        <v>13</v>
      </c>
      <c r="D22" s="53" t="s">
        <v>72</v>
      </c>
      <c r="E22" s="30" t="s">
        <v>59</v>
      </c>
      <c r="F22" s="13" t="s">
        <v>46</v>
      </c>
      <c r="G22" s="13" t="s">
        <v>30</v>
      </c>
      <c r="H22" s="30"/>
      <c r="I22" s="30"/>
      <c r="J22" s="12" t="s">
        <v>61</v>
      </c>
      <c r="K22" s="53"/>
      <c r="L22" s="53" t="str">
        <f t="shared" si="0"/>
        <v>DT-SL-R-HAB552020L-Healing Abutment-Φ 5.5-GH 2-H 2</v>
      </c>
    </row>
    <row r="23" spans="1:12">
      <c r="A23" s="190" t="s">
        <v>11</v>
      </c>
      <c r="B23" s="27" t="s">
        <v>12</v>
      </c>
      <c r="C23" s="27" t="s">
        <v>13</v>
      </c>
      <c r="D23" s="100" t="s">
        <v>73</v>
      </c>
      <c r="E23" s="30" t="s">
        <v>59</v>
      </c>
      <c r="F23" s="13" t="s">
        <v>46</v>
      </c>
      <c r="G23" s="13" t="s">
        <v>30</v>
      </c>
      <c r="H23" s="30"/>
      <c r="I23" s="30"/>
      <c r="J23" s="12" t="s">
        <v>69</v>
      </c>
      <c r="K23" s="53"/>
      <c r="L23" s="53" t="str">
        <f t="shared" si="0"/>
        <v>DT-SL-R-HAB552035L-Healing Abutment-Φ 5.5-GH 2-H 3.5</v>
      </c>
    </row>
    <row r="24" spans="1:12">
      <c r="A24" s="190" t="s">
        <v>11</v>
      </c>
      <c r="B24" s="27" t="s">
        <v>12</v>
      </c>
      <c r="C24" s="27" t="s">
        <v>13</v>
      </c>
      <c r="D24" s="53" t="s">
        <v>74</v>
      </c>
      <c r="E24" s="30" t="s">
        <v>59</v>
      </c>
      <c r="F24" s="13" t="s">
        <v>46</v>
      </c>
      <c r="G24" s="13" t="s">
        <v>63</v>
      </c>
      <c r="H24" s="30"/>
      <c r="I24" s="30"/>
      <c r="J24" s="12" t="s">
        <v>64</v>
      </c>
      <c r="K24" s="53"/>
      <c r="L24" s="53" t="str">
        <f t="shared" si="0"/>
        <v>DT-SL-R-HAB553050L-Healing Abutment-Φ 5.5-GH 3-H 5</v>
      </c>
    </row>
    <row r="25" spans="1:12">
      <c r="A25" s="190" t="s">
        <v>11</v>
      </c>
      <c r="B25" s="27" t="s">
        <v>12</v>
      </c>
      <c r="C25" s="27" t="s">
        <v>13</v>
      </c>
      <c r="D25" s="53" t="s">
        <v>75</v>
      </c>
      <c r="E25" s="30" t="s">
        <v>59</v>
      </c>
      <c r="F25" s="13" t="s">
        <v>46</v>
      </c>
      <c r="G25" s="13" t="s">
        <v>34</v>
      </c>
      <c r="H25" s="30"/>
      <c r="I25" s="30"/>
      <c r="J25" s="12" t="s">
        <v>66</v>
      </c>
      <c r="K25" s="53"/>
      <c r="L25" s="53" t="str">
        <f t="shared" si="0"/>
        <v>DT-SL-R-HAB554070L-Healing Abutment-Φ 5.5-GH 4-H 7</v>
      </c>
    </row>
    <row r="26" spans="1:12">
      <c r="A26" s="190" t="s">
        <v>11</v>
      </c>
      <c r="B26" s="27" t="s">
        <v>12</v>
      </c>
      <c r="C26" s="27" t="s">
        <v>13</v>
      </c>
      <c r="D26" s="100" t="s">
        <v>76</v>
      </c>
      <c r="E26" s="30" t="s">
        <v>59</v>
      </c>
      <c r="F26" s="13" t="s">
        <v>77</v>
      </c>
      <c r="G26" s="13" t="s">
        <v>30</v>
      </c>
      <c r="H26" s="30"/>
      <c r="I26" s="30"/>
      <c r="J26" s="12" t="s">
        <v>69</v>
      </c>
      <c r="K26" s="53"/>
      <c r="L26" s="53" t="str">
        <f t="shared" si="0"/>
        <v>DT-SL-R-HAB652035L-Healing Abutment-Φ 6.5-GH 2-H 3.5</v>
      </c>
    </row>
    <row r="27" spans="1:12">
      <c r="A27" s="190" t="s">
        <v>11</v>
      </c>
      <c r="B27" s="27" t="s">
        <v>12</v>
      </c>
      <c r="C27" s="27" t="s">
        <v>13</v>
      </c>
      <c r="D27" s="100" t="s">
        <v>78</v>
      </c>
      <c r="E27" s="30" t="s">
        <v>59</v>
      </c>
      <c r="F27" s="13" t="s">
        <v>77</v>
      </c>
      <c r="G27" s="13" t="s">
        <v>63</v>
      </c>
      <c r="H27" s="30"/>
      <c r="I27" s="30"/>
      <c r="J27" s="13" t="s">
        <v>64</v>
      </c>
      <c r="K27" s="53"/>
      <c r="L27" s="53" t="str">
        <f t="shared" si="0"/>
        <v>DT-SL-R-HAB653050L-Healing Abutment-Φ 6.5-GH 3-H 5</v>
      </c>
    </row>
    <row r="28" spans="1:12">
      <c r="A28" s="190" t="s">
        <v>11</v>
      </c>
      <c r="B28" s="27" t="s">
        <v>12</v>
      </c>
      <c r="C28" s="27" t="s">
        <v>13</v>
      </c>
      <c r="D28" s="53" t="s">
        <v>79</v>
      </c>
      <c r="E28" s="201" t="s">
        <v>80</v>
      </c>
      <c r="F28" s="13" t="s">
        <v>81</v>
      </c>
      <c r="G28" s="30"/>
      <c r="H28" s="30"/>
      <c r="I28" s="30"/>
      <c r="J28" s="29"/>
      <c r="K28" s="53" t="e">
        <f>B28&amp;"-"&amp;C28&amp;"-"&amp;D28&amp;"-"&amp;#REF!&amp;"-"&amp;F28</f>
        <v>#REF!</v>
      </c>
      <c r="L28" s="57" t="s">
        <v>82</v>
      </c>
    </row>
    <row r="29" spans="1:12">
      <c r="A29" s="190" t="s">
        <v>11</v>
      </c>
      <c r="B29" s="27" t="s">
        <v>12</v>
      </c>
      <c r="C29" s="27" t="s">
        <v>13</v>
      </c>
      <c r="D29" s="53" t="s">
        <v>83</v>
      </c>
      <c r="E29" s="200" t="s">
        <v>84</v>
      </c>
      <c r="F29" s="13" t="s">
        <v>60</v>
      </c>
      <c r="G29" s="30"/>
      <c r="H29" s="30"/>
      <c r="I29" s="30"/>
      <c r="J29" s="29"/>
      <c r="K29" s="53" t="str">
        <f>B29&amp;"-"&amp;C29&amp;"-"&amp;D29&amp;"-"&amp;E29&amp;"-"&amp;F29</f>
        <v>DT-SL-R-DPU4015HL-Impression Post【Open Tray】-L-Φ 4</v>
      </c>
      <c r="L29" s="57" t="s">
        <v>85</v>
      </c>
    </row>
    <row r="30" spans="1:12">
      <c r="A30" s="190" t="s">
        <v>11</v>
      </c>
      <c r="B30" s="27" t="s">
        <v>12</v>
      </c>
      <c r="C30" s="27" t="s">
        <v>13</v>
      </c>
      <c r="D30" s="53" t="s">
        <v>86</v>
      </c>
      <c r="E30" s="200" t="s">
        <v>84</v>
      </c>
      <c r="F30" s="13" t="s">
        <v>29</v>
      </c>
      <c r="G30" s="30"/>
      <c r="H30" s="30"/>
      <c r="I30" s="30"/>
      <c r="J30" s="29"/>
      <c r="K30" s="53" t="str">
        <f>B30&amp;"-"&amp;C30&amp;"-"&amp;D30&amp;"-"&amp;E30&amp;"-"&amp;F30</f>
        <v>DT-SL-R-DPU4515HL-Impression Post【Open Tray】-L-Φ 4.5</v>
      </c>
      <c r="L30" s="57" t="s">
        <v>87</v>
      </c>
    </row>
    <row r="31" spans="1:12">
      <c r="A31" s="190" t="s">
        <v>11</v>
      </c>
      <c r="B31" s="27" t="s">
        <v>12</v>
      </c>
      <c r="C31" s="27" t="s">
        <v>13</v>
      </c>
      <c r="D31" s="137" t="s">
        <v>88</v>
      </c>
      <c r="E31" s="200" t="s">
        <v>89</v>
      </c>
      <c r="F31" s="13" t="s">
        <v>46</v>
      </c>
      <c r="G31" s="30"/>
      <c r="H31" s="30"/>
      <c r="I31" s="30"/>
      <c r="J31" s="29"/>
      <c r="K31" s="53" t="str">
        <f>B31&amp;"-"&amp;C31&amp;"-"&amp;D31&amp;"-"&amp;E31&amp;"-"&amp;F31</f>
        <v>DT-SL-R-DPU5511HL-Impression Post【Open Tray】-S-Φ 5.5</v>
      </c>
      <c r="L31" s="57" t="s">
        <v>90</v>
      </c>
    </row>
    <row r="32" spans="1:12">
      <c r="A32" s="190" t="s">
        <v>11</v>
      </c>
      <c r="B32" s="27" t="s">
        <v>12</v>
      </c>
      <c r="C32" s="27" t="s">
        <v>13</v>
      </c>
      <c r="D32" s="53" t="s">
        <v>91</v>
      </c>
      <c r="E32" s="200" t="s">
        <v>89</v>
      </c>
      <c r="F32" s="13" t="s">
        <v>77</v>
      </c>
      <c r="G32" s="30"/>
      <c r="H32" s="30"/>
      <c r="I32" s="30"/>
      <c r="J32" s="29"/>
      <c r="K32" s="53" t="str">
        <f>B32&amp;"-"&amp;C32&amp;"-"&amp;D32&amp;"-"&amp;E32&amp;"-"&amp;F32</f>
        <v>DT-SL-R-DPU6511HL-Impression Post【Open Tray】-S-Φ 6.5</v>
      </c>
      <c r="L32" s="57" t="s">
        <v>92</v>
      </c>
    </row>
    <row r="33" spans="1:12">
      <c r="A33" s="190" t="s">
        <v>11</v>
      </c>
      <c r="B33" s="27" t="s">
        <v>12</v>
      </c>
      <c r="C33" s="27" t="s">
        <v>13</v>
      </c>
      <c r="D33" s="53" t="s">
        <v>93</v>
      </c>
      <c r="E33" s="30" t="s">
        <v>94</v>
      </c>
      <c r="F33" s="13" t="s">
        <v>29</v>
      </c>
      <c r="G33" s="13" t="s">
        <v>95</v>
      </c>
      <c r="H33" s="30"/>
      <c r="I33" s="30"/>
      <c r="J33" s="29"/>
      <c r="K33" s="53" t="e">
        <f>B33&amp;"-"&amp;C33&amp;"-"&amp;D33&amp;"-"&amp;#REF!&amp;"-"&amp;F33&amp;"-"&amp;G33</f>
        <v>#REF!</v>
      </c>
      <c r="L33" s="57" t="s">
        <v>96</v>
      </c>
    </row>
    <row r="34" spans="1:12">
      <c r="A34" s="190" t="s">
        <v>11</v>
      </c>
      <c r="B34" s="27" t="s">
        <v>12</v>
      </c>
      <c r="C34" s="27" t="s">
        <v>18</v>
      </c>
      <c r="D34" s="53" t="s">
        <v>97</v>
      </c>
      <c r="E34" s="30" t="s">
        <v>94</v>
      </c>
      <c r="F34" s="13" t="s">
        <v>29</v>
      </c>
      <c r="G34" s="13" t="s">
        <v>95</v>
      </c>
      <c r="H34" s="30"/>
      <c r="I34" s="30"/>
      <c r="J34" s="29"/>
      <c r="K34" s="53" t="e">
        <f>B34&amp;"-"&amp;C34&amp;"-"&amp;D34&amp;"-"&amp;#REF!&amp;"-"&amp;F34&amp;"-"&amp;G34</f>
        <v>#REF!</v>
      </c>
      <c r="L34" s="57" t="s">
        <v>98</v>
      </c>
    </row>
    <row r="35" spans="1:12">
      <c r="A35" s="190" t="s">
        <v>11</v>
      </c>
      <c r="B35" s="13" t="s">
        <v>12</v>
      </c>
      <c r="C35" s="13" t="s">
        <v>13</v>
      </c>
      <c r="D35" s="53" t="s">
        <v>99</v>
      </c>
      <c r="E35" s="203" t="s">
        <v>100</v>
      </c>
      <c r="F35" s="13" t="s">
        <v>29</v>
      </c>
      <c r="G35" s="13" t="s">
        <v>101</v>
      </c>
      <c r="H35" s="30"/>
      <c r="I35" s="30"/>
      <c r="J35" s="29"/>
      <c r="K35" s="53"/>
      <c r="L35" s="53" t="str">
        <f>B35&amp;"-"&amp;C35&amp;"-"&amp;D35&amp;"-"&amp;E35&amp;"-"&amp;F35&amp;"-"&amp;G35</f>
        <v>DT-SL-R-DAB4515HL-Dual Abutment-Φ 4.5-GH 1.5</v>
      </c>
    </row>
    <row r="36" spans="1:12">
      <c r="A36" s="190" t="s">
        <v>11</v>
      </c>
      <c r="B36" s="13" t="s">
        <v>12</v>
      </c>
      <c r="C36" s="13" t="s">
        <v>13</v>
      </c>
      <c r="D36" s="53" t="s">
        <v>102</v>
      </c>
      <c r="E36" s="203" t="s">
        <v>100</v>
      </c>
      <c r="F36" s="13" t="s">
        <v>29</v>
      </c>
      <c r="G36" s="13" t="s">
        <v>103</v>
      </c>
      <c r="H36" s="30"/>
      <c r="I36" s="30"/>
      <c r="J36" s="29"/>
      <c r="K36" s="53"/>
      <c r="L36" s="53" t="str">
        <f t="shared" ref="L36:L55" si="1">B36&amp;"-"&amp;C36&amp;"-"&amp;D36&amp;"-"&amp;E36&amp;"-"&amp;F36&amp;"-"&amp;G36</f>
        <v>DT-SL-R-DAB4525HL-Dual Abutment-Φ 4.5-GH 2.5</v>
      </c>
    </row>
    <row r="37" spans="1:12">
      <c r="A37" s="190" t="s">
        <v>11</v>
      </c>
      <c r="B37" s="13" t="s">
        <v>12</v>
      </c>
      <c r="C37" s="13" t="s">
        <v>13</v>
      </c>
      <c r="D37" s="53" t="s">
        <v>104</v>
      </c>
      <c r="E37" s="203" t="s">
        <v>100</v>
      </c>
      <c r="F37" s="13" t="s">
        <v>29</v>
      </c>
      <c r="G37" s="13" t="s">
        <v>105</v>
      </c>
      <c r="H37" s="30"/>
      <c r="I37" s="30"/>
      <c r="J37" s="29"/>
      <c r="K37" s="53"/>
      <c r="L37" s="53" t="str">
        <f t="shared" si="1"/>
        <v>DT-SL-R-DAB4535HL-Dual Abutment-Φ 4.5-GH 3.5</v>
      </c>
    </row>
    <row r="38" spans="1:12">
      <c r="A38" s="190" t="s">
        <v>11</v>
      </c>
      <c r="B38" s="13" t="s">
        <v>12</v>
      </c>
      <c r="C38" s="13" t="s">
        <v>13</v>
      </c>
      <c r="D38" s="137" t="s">
        <v>106</v>
      </c>
      <c r="E38" s="203" t="s">
        <v>100</v>
      </c>
      <c r="F38" s="13" t="s">
        <v>29</v>
      </c>
      <c r="G38" s="13" t="s">
        <v>107</v>
      </c>
      <c r="H38" s="30"/>
      <c r="I38" s="30"/>
      <c r="J38" s="29"/>
      <c r="K38" s="53"/>
      <c r="L38" s="53" t="str">
        <f t="shared" si="1"/>
        <v>DT-SL-R-DAB4545HL-Dual Abutment-Φ 4.5-GH 4.5</v>
      </c>
    </row>
    <row r="39" spans="1:12">
      <c r="A39" s="190" t="s">
        <v>11</v>
      </c>
      <c r="B39" s="13" t="s">
        <v>12</v>
      </c>
      <c r="C39" s="13" t="s">
        <v>13</v>
      </c>
      <c r="D39" s="137" t="s">
        <v>108</v>
      </c>
      <c r="E39" s="203" t="s">
        <v>100</v>
      </c>
      <c r="F39" s="13" t="s">
        <v>29</v>
      </c>
      <c r="G39" s="13" t="s">
        <v>109</v>
      </c>
      <c r="H39" s="30"/>
      <c r="I39" s="30"/>
      <c r="J39" s="29"/>
      <c r="K39" s="53"/>
      <c r="L39" s="53" t="str">
        <f t="shared" si="1"/>
        <v>DT-SL-R-DAB4555HL-Dual Abutment-Φ 4.5-GH 5.5</v>
      </c>
    </row>
    <row r="40" spans="1:12">
      <c r="A40" s="190" t="s">
        <v>11</v>
      </c>
      <c r="B40" s="13" t="s">
        <v>12</v>
      </c>
      <c r="C40" s="13" t="s">
        <v>13</v>
      </c>
      <c r="D40" s="137" t="s">
        <v>110</v>
      </c>
      <c r="E40" s="203" t="s">
        <v>100</v>
      </c>
      <c r="F40" s="13" t="s">
        <v>46</v>
      </c>
      <c r="G40" s="13" t="s">
        <v>101</v>
      </c>
      <c r="H40" s="30"/>
      <c r="I40" s="30"/>
      <c r="J40" s="29"/>
      <c r="K40" s="53"/>
      <c r="L40" s="53" t="str">
        <f t="shared" si="1"/>
        <v>DT-SL-R-DAB5515HL-Dual Abutment-Φ 5.5-GH 1.5</v>
      </c>
    </row>
    <row r="41" spans="1:12">
      <c r="A41" s="190" t="s">
        <v>11</v>
      </c>
      <c r="B41" s="13" t="s">
        <v>12</v>
      </c>
      <c r="C41" s="13" t="s">
        <v>13</v>
      </c>
      <c r="D41" s="53" t="s">
        <v>111</v>
      </c>
      <c r="E41" s="203" t="s">
        <v>100</v>
      </c>
      <c r="F41" s="13" t="s">
        <v>46</v>
      </c>
      <c r="G41" s="13" t="s">
        <v>103</v>
      </c>
      <c r="H41" s="30"/>
      <c r="I41" s="30"/>
      <c r="J41" s="29"/>
      <c r="K41" s="53"/>
      <c r="L41" s="53" t="str">
        <f t="shared" si="1"/>
        <v>DT-SL-R-DAB5525HL-Dual Abutment-Φ 5.5-GH 2.5</v>
      </c>
    </row>
    <row r="42" spans="1:12">
      <c r="A42" s="190" t="s">
        <v>11</v>
      </c>
      <c r="B42" s="13" t="s">
        <v>12</v>
      </c>
      <c r="C42" s="13" t="s">
        <v>13</v>
      </c>
      <c r="D42" s="53" t="s">
        <v>112</v>
      </c>
      <c r="E42" s="203" t="s">
        <v>100</v>
      </c>
      <c r="F42" s="13" t="s">
        <v>46</v>
      </c>
      <c r="G42" s="13" t="s">
        <v>105</v>
      </c>
      <c r="H42" s="30"/>
      <c r="I42" s="30"/>
      <c r="J42" s="29"/>
      <c r="K42" s="53"/>
      <c r="L42" s="53" t="str">
        <f t="shared" si="1"/>
        <v>DT-SL-R-DAB5535HL-Dual Abutment-Φ 5.5-GH 3.5</v>
      </c>
    </row>
    <row r="43" spans="1:12">
      <c r="A43" s="190" t="s">
        <v>11</v>
      </c>
      <c r="B43" s="13" t="s">
        <v>12</v>
      </c>
      <c r="C43" s="13" t="s">
        <v>13</v>
      </c>
      <c r="D43" s="137" t="s">
        <v>113</v>
      </c>
      <c r="E43" s="203" t="s">
        <v>100</v>
      </c>
      <c r="F43" s="13" t="s">
        <v>46</v>
      </c>
      <c r="G43" s="13" t="s">
        <v>107</v>
      </c>
      <c r="H43" s="30"/>
      <c r="I43" s="30"/>
      <c r="J43" s="29"/>
      <c r="K43" s="53"/>
      <c r="L43" s="53" t="str">
        <f t="shared" si="1"/>
        <v>DT-SL-R-DAB5545HL-Dual Abutment-Φ 5.5-GH 4.5</v>
      </c>
    </row>
    <row r="44" spans="1:12">
      <c r="A44" s="190" t="s">
        <v>11</v>
      </c>
      <c r="B44" s="13" t="s">
        <v>12</v>
      </c>
      <c r="C44" s="13" t="s">
        <v>13</v>
      </c>
      <c r="D44" s="53" t="s">
        <v>114</v>
      </c>
      <c r="E44" s="203" t="s">
        <v>100</v>
      </c>
      <c r="F44" s="13" t="s">
        <v>77</v>
      </c>
      <c r="G44" s="13" t="s">
        <v>103</v>
      </c>
      <c r="H44" s="30"/>
      <c r="I44" s="30"/>
      <c r="J44" s="29"/>
      <c r="K44" s="53"/>
      <c r="L44" s="53" t="str">
        <f t="shared" si="1"/>
        <v>DT-SL-R-DAB6525HL-Dual Abutment-Φ 6.5-GH 2.5</v>
      </c>
    </row>
    <row r="45" spans="1:12">
      <c r="A45" s="190" t="s">
        <v>11</v>
      </c>
      <c r="B45" s="13" t="s">
        <v>12</v>
      </c>
      <c r="C45" s="13" t="s">
        <v>13</v>
      </c>
      <c r="D45" s="53" t="s">
        <v>115</v>
      </c>
      <c r="E45" s="203" t="s">
        <v>100</v>
      </c>
      <c r="F45" s="13" t="s">
        <v>77</v>
      </c>
      <c r="G45" s="13" t="s">
        <v>105</v>
      </c>
      <c r="H45" s="30"/>
      <c r="I45" s="30"/>
      <c r="J45" s="29"/>
      <c r="K45" s="53"/>
      <c r="L45" s="53" t="str">
        <f t="shared" si="1"/>
        <v>DT-SL-R-DAB6535HL-Dual Abutment-Φ 6.5-GH 3.5</v>
      </c>
    </row>
    <row r="46" spans="1:12">
      <c r="A46" s="190" t="s">
        <v>11</v>
      </c>
      <c r="B46" s="13" t="s">
        <v>12</v>
      </c>
      <c r="C46" s="13" t="s">
        <v>18</v>
      </c>
      <c r="D46" s="53" t="s">
        <v>116</v>
      </c>
      <c r="E46" s="203" t="s">
        <v>100</v>
      </c>
      <c r="F46" s="13" t="s">
        <v>29</v>
      </c>
      <c r="G46" s="13" t="s">
        <v>101</v>
      </c>
      <c r="H46" s="30"/>
      <c r="I46" s="30"/>
      <c r="J46" s="29"/>
      <c r="K46" s="53"/>
      <c r="L46" s="53" t="str">
        <f t="shared" si="1"/>
        <v>DT-SL-R(non)-DAB4515NL-Dual Abutment-Φ 4.5-GH 1.5</v>
      </c>
    </row>
    <row r="47" spans="1:12">
      <c r="A47" s="190" t="s">
        <v>11</v>
      </c>
      <c r="B47" s="13" t="s">
        <v>12</v>
      </c>
      <c r="C47" s="13" t="s">
        <v>18</v>
      </c>
      <c r="D47" s="53" t="s">
        <v>117</v>
      </c>
      <c r="E47" s="203" t="s">
        <v>100</v>
      </c>
      <c r="F47" s="13" t="s">
        <v>29</v>
      </c>
      <c r="G47" s="13" t="s">
        <v>103</v>
      </c>
      <c r="H47" s="30"/>
      <c r="I47" s="30"/>
      <c r="J47" s="29"/>
      <c r="K47" s="53"/>
      <c r="L47" s="53" t="str">
        <f t="shared" si="1"/>
        <v>DT-SL-R(non)-DAB4525NL-Dual Abutment-Φ 4.5-GH 2.5</v>
      </c>
    </row>
    <row r="48" spans="1:12">
      <c r="A48" s="190" t="s">
        <v>11</v>
      </c>
      <c r="B48" s="13" t="s">
        <v>12</v>
      </c>
      <c r="C48" s="13" t="s">
        <v>18</v>
      </c>
      <c r="D48" s="53" t="s">
        <v>118</v>
      </c>
      <c r="E48" s="203" t="s">
        <v>100</v>
      </c>
      <c r="F48" s="13" t="s">
        <v>29</v>
      </c>
      <c r="G48" s="13" t="s">
        <v>105</v>
      </c>
      <c r="H48" s="30"/>
      <c r="I48" s="30"/>
      <c r="J48" s="29"/>
      <c r="K48" s="53"/>
      <c r="L48" s="53" t="str">
        <f t="shared" si="1"/>
        <v>DT-SL-R(non)-DAB4535NL-Dual Abutment-Φ 4.5-GH 3.5</v>
      </c>
    </row>
    <row r="49" spans="1:12">
      <c r="A49" s="190" t="s">
        <v>11</v>
      </c>
      <c r="B49" s="13" t="s">
        <v>12</v>
      </c>
      <c r="C49" s="13" t="s">
        <v>18</v>
      </c>
      <c r="D49" s="53" t="s">
        <v>119</v>
      </c>
      <c r="E49" s="203" t="s">
        <v>100</v>
      </c>
      <c r="F49" s="13" t="s">
        <v>29</v>
      </c>
      <c r="G49" s="13" t="s">
        <v>107</v>
      </c>
      <c r="H49" s="30"/>
      <c r="I49" s="30"/>
      <c r="J49" s="29"/>
      <c r="K49" s="53"/>
      <c r="L49" s="53" t="str">
        <f t="shared" si="1"/>
        <v>DT-SL-R(non)-DAB4545NL-Dual Abutment-Φ 4.5-GH 4.5</v>
      </c>
    </row>
    <row r="50" spans="1:12">
      <c r="A50" s="190" t="s">
        <v>11</v>
      </c>
      <c r="B50" s="13" t="s">
        <v>12</v>
      </c>
      <c r="C50" s="13" t="s">
        <v>18</v>
      </c>
      <c r="D50" s="53" t="s">
        <v>120</v>
      </c>
      <c r="E50" s="203" t="s">
        <v>100</v>
      </c>
      <c r="F50" s="13" t="s">
        <v>29</v>
      </c>
      <c r="G50" s="13" t="s">
        <v>109</v>
      </c>
      <c r="H50" s="30"/>
      <c r="I50" s="30"/>
      <c r="J50" s="29"/>
      <c r="K50" s="53"/>
      <c r="L50" s="53" t="str">
        <f t="shared" si="1"/>
        <v>DT-SL-R(non)-DAB4555NL-Dual Abutment-Φ 4.5-GH 5.5</v>
      </c>
    </row>
    <row r="51" spans="1:12">
      <c r="A51" s="190" t="s">
        <v>11</v>
      </c>
      <c r="B51" s="13" t="s">
        <v>12</v>
      </c>
      <c r="C51" s="13" t="s">
        <v>18</v>
      </c>
      <c r="D51" s="137" t="s">
        <v>121</v>
      </c>
      <c r="E51" s="203" t="s">
        <v>100</v>
      </c>
      <c r="F51" s="13" t="s">
        <v>46</v>
      </c>
      <c r="G51" s="13" t="s">
        <v>101</v>
      </c>
      <c r="H51" s="30"/>
      <c r="I51" s="30"/>
      <c r="J51" s="29"/>
      <c r="K51" s="53"/>
      <c r="L51" s="53" t="str">
        <f t="shared" si="1"/>
        <v>DT-SL-R(non)-DAB5515NL-Dual Abutment-Φ 5.5-GH 1.5</v>
      </c>
    </row>
    <row r="52" spans="1:12">
      <c r="A52" s="190" t="s">
        <v>11</v>
      </c>
      <c r="B52" s="13" t="s">
        <v>12</v>
      </c>
      <c r="C52" s="13" t="s">
        <v>18</v>
      </c>
      <c r="D52" s="137" t="s">
        <v>122</v>
      </c>
      <c r="E52" s="203" t="s">
        <v>100</v>
      </c>
      <c r="F52" s="13" t="s">
        <v>46</v>
      </c>
      <c r="G52" s="13" t="s">
        <v>103</v>
      </c>
      <c r="H52" s="30"/>
      <c r="I52" s="30"/>
      <c r="J52" s="29"/>
      <c r="K52" s="53"/>
      <c r="L52" s="53" t="str">
        <f t="shared" si="1"/>
        <v>DT-SL-R(non)-DAB5525NL-Dual Abutment-Φ 5.5-GH 2.5</v>
      </c>
    </row>
    <row r="53" spans="1:12">
      <c r="A53" s="190" t="s">
        <v>11</v>
      </c>
      <c r="B53" s="13" t="s">
        <v>12</v>
      </c>
      <c r="C53" s="13" t="s">
        <v>18</v>
      </c>
      <c r="D53" s="137" t="s">
        <v>123</v>
      </c>
      <c r="E53" s="203" t="s">
        <v>100</v>
      </c>
      <c r="F53" s="13" t="s">
        <v>46</v>
      </c>
      <c r="G53" s="13" t="s">
        <v>105</v>
      </c>
      <c r="H53" s="30"/>
      <c r="I53" s="30"/>
      <c r="J53" s="29"/>
      <c r="K53" s="53"/>
      <c r="L53" s="53" t="str">
        <f t="shared" si="1"/>
        <v>DT-SL-R(non)-DAB5535NL-Dual Abutment-Φ 5.5-GH 3.5</v>
      </c>
    </row>
    <row r="54" spans="1:12">
      <c r="A54" s="190" t="s">
        <v>11</v>
      </c>
      <c r="B54" s="13" t="s">
        <v>12</v>
      </c>
      <c r="C54" s="13" t="s">
        <v>18</v>
      </c>
      <c r="D54" s="53" t="s">
        <v>124</v>
      </c>
      <c r="E54" s="204" t="s">
        <v>100</v>
      </c>
      <c r="F54" s="13" t="s">
        <v>46</v>
      </c>
      <c r="G54" s="13" t="s">
        <v>107</v>
      </c>
      <c r="H54" s="30"/>
      <c r="I54" s="30"/>
      <c r="J54" s="29"/>
      <c r="K54" s="53"/>
      <c r="L54" s="53" t="str">
        <f t="shared" si="1"/>
        <v>DT-SL-R(non)-DAB5545NL-Dual Abutment-Φ 5.5-GH 4.5</v>
      </c>
    </row>
    <row r="55" spans="1:12">
      <c r="A55" s="190" t="s">
        <v>11</v>
      </c>
      <c r="B55" s="13" t="s">
        <v>12</v>
      </c>
      <c r="C55" s="13" t="s">
        <v>18</v>
      </c>
      <c r="D55" s="137" t="s">
        <v>125</v>
      </c>
      <c r="E55" s="204" t="s">
        <v>100</v>
      </c>
      <c r="F55" s="13" t="s">
        <v>46</v>
      </c>
      <c r="G55" s="13" t="s">
        <v>109</v>
      </c>
      <c r="H55" s="30"/>
      <c r="I55" s="30"/>
      <c r="J55" s="29"/>
      <c r="K55" s="53"/>
      <c r="L55" s="53" t="str">
        <f t="shared" si="1"/>
        <v>DT-SL-R(non)-DAB5555NL-Dual Abutment-Φ 5.5-GH 5.5</v>
      </c>
    </row>
    <row r="56" spans="1:12">
      <c r="A56" s="190" t="s">
        <v>11</v>
      </c>
      <c r="B56" s="13" t="s">
        <v>12</v>
      </c>
      <c r="C56" s="13" t="s">
        <v>13</v>
      </c>
      <c r="D56" s="53" t="s">
        <v>126</v>
      </c>
      <c r="E56" s="30" t="s">
        <v>127</v>
      </c>
      <c r="F56" s="13" t="s">
        <v>29</v>
      </c>
      <c r="G56" s="13" t="s">
        <v>101</v>
      </c>
      <c r="H56" s="13" t="s">
        <v>128</v>
      </c>
      <c r="I56" s="30"/>
      <c r="J56" s="29"/>
      <c r="K56" s="53"/>
      <c r="L56" s="53" t="str">
        <f>B56&amp;"-"&amp;C56&amp;"-"&amp;D56&amp;"-"&amp;E56&amp;"-"&amp;F56&amp;"-"&amp;G56&amp;"-"&amp;H56</f>
        <v>DT-SL-R-AAB154515HL-Angled Abutment-Φ 4.5-GH 1.5-15°</v>
      </c>
    </row>
    <row r="57" spans="1:12">
      <c r="A57" s="190" t="s">
        <v>11</v>
      </c>
      <c r="B57" s="13" t="s">
        <v>12</v>
      </c>
      <c r="C57" s="13" t="s">
        <v>13</v>
      </c>
      <c r="D57" s="53" t="s">
        <v>129</v>
      </c>
      <c r="E57" s="30" t="s">
        <v>127</v>
      </c>
      <c r="F57" s="13" t="s">
        <v>29</v>
      </c>
      <c r="G57" s="13" t="s">
        <v>30</v>
      </c>
      <c r="H57" s="13" t="s">
        <v>128</v>
      </c>
      <c r="I57" s="30"/>
      <c r="J57" s="29"/>
      <c r="K57" s="53"/>
      <c r="L57" s="53" t="str">
        <f t="shared" ref="L57:L67" si="2">B57&amp;"-"&amp;C57&amp;"-"&amp;D57&amp;"-"&amp;E57&amp;"-"&amp;F57&amp;"-"&amp;G57&amp;"-"&amp;H57</f>
        <v>DT-SL-R-AAB154520HL-Angled Abutment-Φ 4.5-GH 2-15°</v>
      </c>
    </row>
    <row r="58" spans="1:12">
      <c r="A58" s="190" t="s">
        <v>11</v>
      </c>
      <c r="B58" s="13" t="s">
        <v>12</v>
      </c>
      <c r="C58" s="13" t="s">
        <v>13</v>
      </c>
      <c r="D58" s="53" t="s">
        <v>130</v>
      </c>
      <c r="E58" s="30" t="s">
        <v>127</v>
      </c>
      <c r="F58" s="13" t="s">
        <v>29</v>
      </c>
      <c r="G58" s="13" t="s">
        <v>103</v>
      </c>
      <c r="H58" s="13" t="s">
        <v>128</v>
      </c>
      <c r="I58" s="30"/>
      <c r="J58" s="29"/>
      <c r="K58" s="53"/>
      <c r="L58" s="53" t="str">
        <f t="shared" si="2"/>
        <v>DT-SL-R-AAB154525HL-Angled Abutment-Φ 4.5-GH 2.5-15°</v>
      </c>
    </row>
    <row r="59" spans="1:12">
      <c r="A59" s="190" t="s">
        <v>11</v>
      </c>
      <c r="B59" s="13" t="s">
        <v>12</v>
      </c>
      <c r="C59" s="13" t="s">
        <v>13</v>
      </c>
      <c r="D59" s="53" t="s">
        <v>131</v>
      </c>
      <c r="E59" s="30" t="s">
        <v>127</v>
      </c>
      <c r="F59" s="13" t="s">
        <v>29</v>
      </c>
      <c r="G59" s="13" t="s">
        <v>105</v>
      </c>
      <c r="H59" s="13" t="s">
        <v>128</v>
      </c>
      <c r="I59" s="30"/>
      <c r="J59" s="29"/>
      <c r="K59" s="53"/>
      <c r="L59" s="53" t="str">
        <f t="shared" si="2"/>
        <v>DT-SL-R-AAB154535HL-Angled Abutment-Φ 4.5-GH 3.5-15°</v>
      </c>
    </row>
    <row r="60" spans="1:12">
      <c r="A60" s="190" t="s">
        <v>11</v>
      </c>
      <c r="B60" s="13" t="s">
        <v>12</v>
      </c>
      <c r="C60" s="13" t="s">
        <v>18</v>
      </c>
      <c r="D60" s="53" t="s">
        <v>132</v>
      </c>
      <c r="E60" s="30" t="s">
        <v>127</v>
      </c>
      <c r="F60" s="13" t="s">
        <v>29</v>
      </c>
      <c r="G60" s="13" t="s">
        <v>101</v>
      </c>
      <c r="H60" s="13" t="s">
        <v>128</v>
      </c>
      <c r="I60" s="30"/>
      <c r="J60" s="29"/>
      <c r="K60" s="53"/>
      <c r="L60" s="53" t="str">
        <f t="shared" si="2"/>
        <v>DT-SL-R(non)-AAB154515NL-Angled Abutment-Φ 4.5-GH 1.5-15°</v>
      </c>
    </row>
    <row r="61" spans="1:12">
      <c r="A61" s="190" t="s">
        <v>11</v>
      </c>
      <c r="B61" s="13" t="s">
        <v>12</v>
      </c>
      <c r="C61" s="13" t="s">
        <v>18</v>
      </c>
      <c r="D61" s="53" t="s">
        <v>133</v>
      </c>
      <c r="E61" s="30" t="s">
        <v>127</v>
      </c>
      <c r="F61" s="13" t="s">
        <v>29</v>
      </c>
      <c r="G61" s="13" t="s">
        <v>103</v>
      </c>
      <c r="H61" s="13" t="s">
        <v>128</v>
      </c>
      <c r="I61" s="30"/>
      <c r="J61" s="29"/>
      <c r="K61" s="53"/>
      <c r="L61" s="53" t="str">
        <f t="shared" si="2"/>
        <v>DT-SL-R(non)-AAB154525NL-Angled Abutment-Φ 4.5-GH 2.5-15°</v>
      </c>
    </row>
    <row r="62" spans="1:12">
      <c r="A62" s="190" t="s">
        <v>11</v>
      </c>
      <c r="B62" s="13" t="s">
        <v>12</v>
      </c>
      <c r="C62" s="13" t="s">
        <v>18</v>
      </c>
      <c r="D62" s="53" t="s">
        <v>134</v>
      </c>
      <c r="E62" s="30" t="s">
        <v>127</v>
      </c>
      <c r="F62" s="13" t="s">
        <v>29</v>
      </c>
      <c r="G62" s="13" t="s">
        <v>105</v>
      </c>
      <c r="H62" s="13" t="s">
        <v>128</v>
      </c>
      <c r="I62" s="30"/>
      <c r="J62" s="29"/>
      <c r="K62" s="53"/>
      <c r="L62" s="53" t="str">
        <f t="shared" si="2"/>
        <v>DT-SL-R(non)-AAB154535NL-Angled Abutment-Φ 4.5-GH 3.5-15°</v>
      </c>
    </row>
    <row r="63" spans="1:12">
      <c r="A63" s="190" t="s">
        <v>11</v>
      </c>
      <c r="B63" s="13" t="s">
        <v>12</v>
      </c>
      <c r="C63" s="13" t="s">
        <v>18</v>
      </c>
      <c r="D63" s="53" t="s">
        <v>135</v>
      </c>
      <c r="E63" s="30" t="s">
        <v>127</v>
      </c>
      <c r="F63" s="13" t="s">
        <v>29</v>
      </c>
      <c r="G63" s="13" t="s">
        <v>34</v>
      </c>
      <c r="H63" s="13" t="s">
        <v>128</v>
      </c>
      <c r="I63" s="30"/>
      <c r="J63" s="29"/>
      <c r="K63" s="53"/>
      <c r="L63" s="53" t="str">
        <f t="shared" si="2"/>
        <v>DT-SL-R(non)-AAB154540NL-Angled Abutment-Φ 4.5-GH 4-15°</v>
      </c>
    </row>
    <row r="64" spans="1:12">
      <c r="A64" s="190" t="s">
        <v>11</v>
      </c>
      <c r="B64" s="13" t="s">
        <v>12</v>
      </c>
      <c r="C64" s="13" t="s">
        <v>18</v>
      </c>
      <c r="D64" s="53" t="s">
        <v>136</v>
      </c>
      <c r="E64" s="30" t="s">
        <v>127</v>
      </c>
      <c r="F64" s="13" t="s">
        <v>46</v>
      </c>
      <c r="G64" s="13" t="s">
        <v>101</v>
      </c>
      <c r="H64" s="13" t="s">
        <v>128</v>
      </c>
      <c r="I64" s="30"/>
      <c r="J64" s="29"/>
      <c r="K64" s="53"/>
      <c r="L64" s="53" t="str">
        <f t="shared" si="2"/>
        <v>DT-SL-R(non)-AAB155515NL-Angled Abutment-Φ 5.5-GH 1.5-15°</v>
      </c>
    </row>
    <row r="65" spans="1:12">
      <c r="A65" s="190" t="s">
        <v>11</v>
      </c>
      <c r="B65" s="13" t="s">
        <v>12</v>
      </c>
      <c r="C65" s="13" t="s">
        <v>13</v>
      </c>
      <c r="D65" s="53" t="s">
        <v>137</v>
      </c>
      <c r="E65" s="30" t="s">
        <v>127</v>
      </c>
      <c r="F65" s="13" t="s">
        <v>46</v>
      </c>
      <c r="G65" s="13" t="s">
        <v>30</v>
      </c>
      <c r="H65" s="13" t="s">
        <v>138</v>
      </c>
      <c r="I65" s="30"/>
      <c r="J65" s="29"/>
      <c r="K65" s="53"/>
      <c r="L65" s="53" t="str">
        <f t="shared" si="2"/>
        <v>DT-SL-R-AAB255520HL-Angled Abutment-Φ 5.5-GH 2-25°</v>
      </c>
    </row>
    <row r="66" spans="1:12">
      <c r="A66" s="190" t="s">
        <v>11</v>
      </c>
      <c r="B66" s="13" t="s">
        <v>12</v>
      </c>
      <c r="C66" s="13" t="s">
        <v>13</v>
      </c>
      <c r="D66" s="137" t="s">
        <v>139</v>
      </c>
      <c r="E66" s="30" t="s">
        <v>127</v>
      </c>
      <c r="F66" s="13" t="s">
        <v>46</v>
      </c>
      <c r="G66" s="13" t="s">
        <v>63</v>
      </c>
      <c r="H66" s="13" t="s">
        <v>138</v>
      </c>
      <c r="I66" s="30"/>
      <c r="J66" s="29"/>
      <c r="K66" s="53"/>
      <c r="L66" s="53" t="str">
        <f t="shared" si="2"/>
        <v>DT-SL-R-AAB255530HL-Angled Abutment-Φ 5.5-GH 3-25°</v>
      </c>
    </row>
    <row r="67" spans="1:12">
      <c r="A67" s="190" t="s">
        <v>11</v>
      </c>
      <c r="B67" s="13" t="s">
        <v>12</v>
      </c>
      <c r="C67" s="13" t="s">
        <v>13</v>
      </c>
      <c r="D67" s="53" t="s">
        <v>140</v>
      </c>
      <c r="E67" s="30" t="s">
        <v>127</v>
      </c>
      <c r="F67" s="13" t="s">
        <v>46</v>
      </c>
      <c r="G67" s="13" t="s">
        <v>34</v>
      </c>
      <c r="H67" s="13" t="s">
        <v>138</v>
      </c>
      <c r="I67" s="30"/>
      <c r="J67" s="29"/>
      <c r="K67" s="53"/>
      <c r="L67" s="53" t="str">
        <f t="shared" si="2"/>
        <v>DT-SL-R-AAB255540HL-Angled Abutment-Φ 5.5-GH 4-25°</v>
      </c>
    </row>
    <row r="68" spans="1:12">
      <c r="A68" s="190" t="s">
        <v>11</v>
      </c>
      <c r="B68" s="27" t="s">
        <v>12</v>
      </c>
      <c r="C68" s="27" t="s">
        <v>13</v>
      </c>
      <c r="D68" s="53" t="s">
        <v>141</v>
      </c>
      <c r="E68" s="30" t="s">
        <v>142</v>
      </c>
      <c r="F68" s="13" t="s">
        <v>29</v>
      </c>
      <c r="G68" s="13" t="s">
        <v>95</v>
      </c>
      <c r="H68" s="13" t="s">
        <v>143</v>
      </c>
      <c r="I68" s="30"/>
      <c r="J68" s="29"/>
      <c r="K68" s="53" t="e">
        <f>B68&amp;"-"&amp;C68&amp;"-"&amp;D68&amp;"-"&amp;#REF!&amp;"-"&amp;F68&amp;"-"&amp;G68&amp;"-"&amp;H68</f>
        <v>#REF!</v>
      </c>
      <c r="L68" s="57" t="s">
        <v>144</v>
      </c>
    </row>
    <row r="69" spans="1:12">
      <c r="A69" s="190" t="s">
        <v>11</v>
      </c>
      <c r="B69" s="27" t="s">
        <v>12</v>
      </c>
      <c r="C69" s="27" t="s">
        <v>13</v>
      </c>
      <c r="D69" s="53" t="s">
        <v>145</v>
      </c>
      <c r="E69" s="30" t="s">
        <v>142</v>
      </c>
      <c r="F69" s="13" t="s">
        <v>29</v>
      </c>
      <c r="G69" s="13" t="s">
        <v>101</v>
      </c>
      <c r="H69" s="13" t="s">
        <v>143</v>
      </c>
      <c r="I69" s="30"/>
      <c r="J69" s="29"/>
      <c r="K69" s="53" t="e">
        <f>B69&amp;"-"&amp;C69&amp;"-"&amp;D69&amp;"-"&amp;#REF!&amp;"-"&amp;F69&amp;"-"&amp;G69&amp;"-"&amp;H69</f>
        <v>#REF!</v>
      </c>
      <c r="L69" s="57" t="s">
        <v>146</v>
      </c>
    </row>
    <row r="70" spans="1:12">
      <c r="A70" s="190" t="s">
        <v>11</v>
      </c>
      <c r="B70" s="27" t="s">
        <v>12</v>
      </c>
      <c r="C70" s="27" t="s">
        <v>13</v>
      </c>
      <c r="D70" s="53" t="s">
        <v>147</v>
      </c>
      <c r="E70" s="30" t="s">
        <v>142</v>
      </c>
      <c r="F70" s="13" t="s">
        <v>29</v>
      </c>
      <c r="G70" s="13" t="s">
        <v>103</v>
      </c>
      <c r="H70" s="13" t="s">
        <v>143</v>
      </c>
      <c r="I70" s="30"/>
      <c r="J70" s="29"/>
      <c r="K70" s="53" t="e">
        <f>B70&amp;"-"&amp;C70&amp;"-"&amp;D70&amp;"-"&amp;#REF!&amp;"-"&amp;F70&amp;"-"&amp;G70&amp;"-"&amp;H70</f>
        <v>#REF!</v>
      </c>
      <c r="L70" s="57" t="s">
        <v>148</v>
      </c>
    </row>
    <row r="71" spans="1:12">
      <c r="A71" s="190" t="s">
        <v>11</v>
      </c>
      <c r="B71" s="27" t="s">
        <v>12</v>
      </c>
      <c r="C71" s="27" t="s">
        <v>13</v>
      </c>
      <c r="D71" s="53" t="s">
        <v>149</v>
      </c>
      <c r="E71" s="30" t="s">
        <v>142</v>
      </c>
      <c r="F71" s="13" t="s">
        <v>29</v>
      </c>
      <c r="G71" s="13" t="s">
        <v>105</v>
      </c>
      <c r="H71" s="13" t="s">
        <v>143</v>
      </c>
      <c r="I71" s="30"/>
      <c r="J71" s="29"/>
      <c r="K71" s="53" t="e">
        <f>B71&amp;"-"&amp;C71&amp;"-"&amp;D71&amp;"-"&amp;#REF!&amp;"-"&amp;F71&amp;"-"&amp;G71&amp;"-"&amp;H71</f>
        <v>#REF!</v>
      </c>
      <c r="L71" s="57" t="s">
        <v>150</v>
      </c>
    </row>
    <row r="72" spans="1:12">
      <c r="A72" s="190" t="s">
        <v>11</v>
      </c>
      <c r="B72" s="27" t="s">
        <v>12</v>
      </c>
      <c r="C72" s="27" t="s">
        <v>13</v>
      </c>
      <c r="D72" s="53" t="s">
        <v>151</v>
      </c>
      <c r="E72" s="30" t="s">
        <v>142</v>
      </c>
      <c r="F72" s="13" t="s">
        <v>29</v>
      </c>
      <c r="G72" s="13" t="s">
        <v>107</v>
      </c>
      <c r="H72" s="13" t="s">
        <v>143</v>
      </c>
      <c r="I72" s="30"/>
      <c r="J72" s="29"/>
      <c r="K72" s="53" t="e">
        <f>B72&amp;"-"&amp;C72&amp;"-"&amp;D72&amp;"-"&amp;#REF!&amp;"-"&amp;F72&amp;"-"&amp;G72&amp;"-"&amp;H72</f>
        <v>#REF!</v>
      </c>
      <c r="L72" s="57" t="s">
        <v>152</v>
      </c>
    </row>
    <row r="73" spans="1:12">
      <c r="A73" s="190" t="s">
        <v>11</v>
      </c>
      <c r="B73" s="27" t="s">
        <v>12</v>
      </c>
      <c r="C73" s="27" t="s">
        <v>13</v>
      </c>
      <c r="D73" s="53" t="s">
        <v>153</v>
      </c>
      <c r="E73" s="30" t="s">
        <v>142</v>
      </c>
      <c r="F73" s="13" t="s">
        <v>29</v>
      </c>
      <c r="G73" s="13" t="s">
        <v>109</v>
      </c>
      <c r="H73" s="13" t="s">
        <v>143</v>
      </c>
      <c r="I73" s="30"/>
      <c r="J73" s="29"/>
      <c r="K73" s="53" t="e">
        <f>B73&amp;"-"&amp;C73&amp;"-"&amp;D73&amp;"-"&amp;#REF!&amp;"-"&amp;F73&amp;"-"&amp;G73&amp;"-"&amp;H73</f>
        <v>#REF!</v>
      </c>
      <c r="L73" s="57" t="s">
        <v>154</v>
      </c>
    </row>
    <row r="74" spans="1:12">
      <c r="A74" s="190" t="s">
        <v>11</v>
      </c>
      <c r="B74" s="27" t="s">
        <v>12</v>
      </c>
      <c r="C74" s="27" t="s">
        <v>13</v>
      </c>
      <c r="D74" s="53" t="s">
        <v>155</v>
      </c>
      <c r="E74" s="30" t="s">
        <v>142</v>
      </c>
      <c r="F74" s="13" t="s">
        <v>46</v>
      </c>
      <c r="G74" s="13" t="s">
        <v>101</v>
      </c>
      <c r="H74" s="13" t="s">
        <v>143</v>
      </c>
      <c r="I74" s="30"/>
      <c r="J74" s="29"/>
      <c r="K74" s="53" t="e">
        <f>B74&amp;"-"&amp;C74&amp;"-"&amp;D74&amp;"-"&amp;#REF!&amp;"-"&amp;F74&amp;"-"&amp;G74&amp;"-"&amp;H74</f>
        <v>#REF!</v>
      </c>
      <c r="L74" s="57" t="s">
        <v>156</v>
      </c>
    </row>
    <row r="75" spans="1:12">
      <c r="A75" s="190" t="s">
        <v>11</v>
      </c>
      <c r="B75" s="27" t="s">
        <v>12</v>
      </c>
      <c r="C75" s="27" t="s">
        <v>13</v>
      </c>
      <c r="D75" s="53" t="s">
        <v>157</v>
      </c>
      <c r="E75" s="30" t="s">
        <v>142</v>
      </c>
      <c r="F75" s="13" t="s">
        <v>46</v>
      </c>
      <c r="G75" s="13" t="s">
        <v>103</v>
      </c>
      <c r="H75" s="13" t="s">
        <v>143</v>
      </c>
      <c r="I75" s="30"/>
      <c r="J75" s="29"/>
      <c r="K75" s="53" t="e">
        <f>B75&amp;"-"&amp;C75&amp;"-"&amp;D75&amp;"-"&amp;#REF!&amp;"-"&amp;F75&amp;"-"&amp;G75&amp;"-"&amp;H75</f>
        <v>#REF!</v>
      </c>
      <c r="L75" s="57" t="s">
        <v>158</v>
      </c>
    </row>
    <row r="76" spans="1:12">
      <c r="A76" s="190" t="s">
        <v>11</v>
      </c>
      <c r="B76" s="27" t="s">
        <v>12</v>
      </c>
      <c r="C76" s="27" t="s">
        <v>13</v>
      </c>
      <c r="D76" s="53" t="s">
        <v>159</v>
      </c>
      <c r="E76" s="30" t="s">
        <v>142</v>
      </c>
      <c r="F76" s="13" t="s">
        <v>46</v>
      </c>
      <c r="G76" s="13" t="s">
        <v>105</v>
      </c>
      <c r="H76" s="13" t="s">
        <v>143</v>
      </c>
      <c r="I76" s="30"/>
      <c r="J76" s="29"/>
      <c r="K76" s="53" t="e">
        <f>B76&amp;"-"&amp;C76&amp;"-"&amp;D76&amp;"-"&amp;#REF!&amp;"-"&amp;F76&amp;"-"&amp;G76&amp;"-"&amp;H76</f>
        <v>#REF!</v>
      </c>
      <c r="L76" s="57" t="s">
        <v>160</v>
      </c>
    </row>
    <row r="77" spans="1:12">
      <c r="A77" s="190" t="s">
        <v>11</v>
      </c>
      <c r="B77" s="27" t="s">
        <v>12</v>
      </c>
      <c r="C77" s="27" t="s">
        <v>13</v>
      </c>
      <c r="D77" s="53" t="s">
        <v>161</v>
      </c>
      <c r="E77" s="30" t="s">
        <v>142</v>
      </c>
      <c r="F77" s="13" t="s">
        <v>46</v>
      </c>
      <c r="G77" s="13" t="s">
        <v>107</v>
      </c>
      <c r="H77" s="13" t="s">
        <v>143</v>
      </c>
      <c r="I77" s="30"/>
      <c r="J77" s="29"/>
      <c r="K77" s="53" t="e">
        <f>B77&amp;"-"&amp;C77&amp;"-"&amp;D77&amp;"-"&amp;#REF!&amp;"-"&amp;F77&amp;"-"&amp;G77&amp;"-"&amp;H77</f>
        <v>#REF!</v>
      </c>
      <c r="L77" s="57" t="s">
        <v>162</v>
      </c>
    </row>
    <row r="78" spans="1:12">
      <c r="A78" s="190" t="s">
        <v>11</v>
      </c>
      <c r="B78" s="27" t="s">
        <v>12</v>
      </c>
      <c r="C78" s="27" t="s">
        <v>13</v>
      </c>
      <c r="D78" s="53" t="s">
        <v>163</v>
      </c>
      <c r="E78" s="30" t="s">
        <v>142</v>
      </c>
      <c r="F78" s="13" t="s">
        <v>46</v>
      </c>
      <c r="G78" s="13" t="s">
        <v>109</v>
      </c>
      <c r="H78" s="13" t="s">
        <v>143</v>
      </c>
      <c r="I78" s="30"/>
      <c r="J78" s="29"/>
      <c r="K78" s="53" t="e">
        <f>B78&amp;"-"&amp;C78&amp;"-"&amp;D78&amp;"-"&amp;#REF!&amp;"-"&amp;F78&amp;"-"&amp;G78&amp;"-"&amp;H78</f>
        <v>#REF!</v>
      </c>
      <c r="L78" s="57" t="s">
        <v>164</v>
      </c>
    </row>
    <row r="79" spans="1:12">
      <c r="A79" s="190" t="s">
        <v>11</v>
      </c>
      <c r="B79" s="27" t="s">
        <v>12</v>
      </c>
      <c r="C79" s="27" t="s">
        <v>13</v>
      </c>
      <c r="D79" s="53" t="s">
        <v>165</v>
      </c>
      <c r="E79" s="30" t="s">
        <v>142</v>
      </c>
      <c r="F79" s="13" t="s">
        <v>29</v>
      </c>
      <c r="G79" s="13" t="s">
        <v>95</v>
      </c>
      <c r="H79" s="13" t="s">
        <v>128</v>
      </c>
      <c r="I79" s="30"/>
      <c r="J79" s="29"/>
      <c r="K79" s="53" t="e">
        <f>B79&amp;"-"&amp;C79&amp;"-"&amp;D79&amp;"-"&amp;#REF!&amp;"-"&amp;F79&amp;"-"&amp;G79&amp;"-"&amp;H79</f>
        <v>#REF!</v>
      </c>
      <c r="L79" s="57" t="s">
        <v>166</v>
      </c>
    </row>
    <row r="80" spans="1:12">
      <c r="A80" s="190" t="s">
        <v>11</v>
      </c>
      <c r="B80" s="27" t="s">
        <v>12</v>
      </c>
      <c r="C80" s="27" t="s">
        <v>13</v>
      </c>
      <c r="D80" s="53" t="s">
        <v>167</v>
      </c>
      <c r="E80" s="30" t="s">
        <v>142</v>
      </c>
      <c r="F80" s="13" t="s">
        <v>29</v>
      </c>
      <c r="G80" s="13" t="s">
        <v>95</v>
      </c>
      <c r="H80" s="13" t="s">
        <v>168</v>
      </c>
      <c r="I80" s="30"/>
      <c r="J80" s="29"/>
      <c r="K80" s="53" t="e">
        <f>B80&amp;"-"&amp;C80&amp;"-"&amp;D80&amp;"-"&amp;#REF!&amp;"-"&amp;F80&amp;"-"&amp;G80&amp;"-"&amp;H80</f>
        <v>#REF!</v>
      </c>
      <c r="L80" s="57" t="s">
        <v>169</v>
      </c>
    </row>
    <row r="81" spans="1:12">
      <c r="A81" s="190" t="s">
        <v>11</v>
      </c>
      <c r="B81" s="27" t="s">
        <v>12</v>
      </c>
      <c r="C81" s="27" t="s">
        <v>13</v>
      </c>
      <c r="D81" s="53" t="s">
        <v>170</v>
      </c>
      <c r="E81" s="30" t="s">
        <v>142</v>
      </c>
      <c r="F81" s="13" t="s">
        <v>29</v>
      </c>
      <c r="G81" s="13" t="s">
        <v>30</v>
      </c>
      <c r="H81" s="13" t="s">
        <v>128</v>
      </c>
      <c r="I81" s="30"/>
      <c r="J81" s="29"/>
      <c r="K81" s="53" t="e">
        <f>B81&amp;"-"&amp;C81&amp;"-"&amp;D81&amp;"-"&amp;#REF!&amp;"-"&amp;F81&amp;"-"&amp;G81&amp;"-"&amp;H81</f>
        <v>#REF!</v>
      </c>
      <c r="L81" s="57" t="s">
        <v>171</v>
      </c>
    </row>
    <row r="82" spans="1:12">
      <c r="A82" s="190" t="s">
        <v>11</v>
      </c>
      <c r="B82" s="27" t="s">
        <v>12</v>
      </c>
      <c r="C82" s="27" t="s">
        <v>13</v>
      </c>
      <c r="D82" s="53" t="s">
        <v>172</v>
      </c>
      <c r="E82" s="30" t="s">
        <v>142</v>
      </c>
      <c r="F82" s="13" t="s">
        <v>29</v>
      </c>
      <c r="G82" s="13" t="s">
        <v>30</v>
      </c>
      <c r="H82" s="13" t="s">
        <v>168</v>
      </c>
      <c r="I82" s="30"/>
      <c r="J82" s="29"/>
      <c r="K82" s="53" t="e">
        <f>B82&amp;"-"&amp;C82&amp;"-"&amp;D82&amp;"-"&amp;#REF!&amp;"-"&amp;F82&amp;"-"&amp;G82&amp;"-"&amp;H82</f>
        <v>#REF!</v>
      </c>
      <c r="L82" s="57" t="s">
        <v>173</v>
      </c>
    </row>
    <row r="83" spans="1:12">
      <c r="A83" s="190" t="s">
        <v>11</v>
      </c>
      <c r="B83" s="27" t="s">
        <v>12</v>
      </c>
      <c r="C83" s="27" t="s">
        <v>13</v>
      </c>
      <c r="D83" s="53" t="s">
        <v>174</v>
      </c>
      <c r="E83" s="30" t="s">
        <v>142</v>
      </c>
      <c r="F83" s="13" t="s">
        <v>46</v>
      </c>
      <c r="G83" s="13" t="s">
        <v>63</v>
      </c>
      <c r="H83" s="13" t="s">
        <v>128</v>
      </c>
      <c r="I83" s="30"/>
      <c r="J83" s="29"/>
      <c r="K83" s="53" t="e">
        <f>B83&amp;"-"&amp;C83&amp;"-"&amp;D83&amp;"-"&amp;#REF!&amp;"-"&amp;F83&amp;"-"&amp;G83&amp;"-"&amp;H83</f>
        <v>#REF!</v>
      </c>
      <c r="L83" s="57" t="s">
        <v>175</v>
      </c>
    </row>
    <row r="84" spans="1:12">
      <c r="A84" s="190" t="s">
        <v>11</v>
      </c>
      <c r="B84" s="27" t="s">
        <v>12</v>
      </c>
      <c r="C84" s="27" t="s">
        <v>13</v>
      </c>
      <c r="D84" s="53" t="s">
        <v>176</v>
      </c>
      <c r="E84" s="30" t="s">
        <v>142</v>
      </c>
      <c r="F84" s="13" t="s">
        <v>46</v>
      </c>
      <c r="G84" s="13" t="s">
        <v>63</v>
      </c>
      <c r="H84" s="13" t="s">
        <v>168</v>
      </c>
      <c r="I84" s="30"/>
      <c r="J84" s="29"/>
      <c r="K84" s="53" t="e">
        <f>B84&amp;"-"&amp;C84&amp;"-"&amp;D84&amp;"-"&amp;#REF!&amp;"-"&amp;F84&amp;"-"&amp;G84&amp;"-"&amp;H84</f>
        <v>#REF!</v>
      </c>
      <c r="L84" s="57" t="s">
        <v>177</v>
      </c>
    </row>
    <row r="85" spans="1:12">
      <c r="A85" s="190" t="s">
        <v>11</v>
      </c>
      <c r="B85" s="27" t="s">
        <v>12</v>
      </c>
      <c r="C85" s="27" t="s">
        <v>18</v>
      </c>
      <c r="D85" s="53" t="s">
        <v>178</v>
      </c>
      <c r="E85" s="30" t="s">
        <v>179</v>
      </c>
      <c r="F85" s="13" t="s">
        <v>29</v>
      </c>
      <c r="G85" s="30"/>
      <c r="H85" s="30"/>
      <c r="I85" s="30"/>
      <c r="J85" s="29"/>
      <c r="K85" s="53" t="e">
        <f>B85&amp;"-"&amp;C85&amp;"-"&amp;D85&amp;"-"&amp;#REF!&amp;"-"&amp;F85</f>
        <v>#REF!</v>
      </c>
      <c r="L85" s="57" t="s">
        <v>180</v>
      </c>
    </row>
    <row r="86" spans="1:12">
      <c r="A86" s="190" t="s">
        <v>11</v>
      </c>
      <c r="B86" s="27" t="s">
        <v>12</v>
      </c>
      <c r="C86" s="27" t="s">
        <v>18</v>
      </c>
      <c r="D86" s="53" t="s">
        <v>181</v>
      </c>
      <c r="E86" s="30" t="s">
        <v>179</v>
      </c>
      <c r="F86" s="13" t="s">
        <v>46</v>
      </c>
      <c r="G86" s="30"/>
      <c r="H86" s="30"/>
      <c r="I86" s="30"/>
      <c r="J86" s="29"/>
      <c r="K86" s="53" t="e">
        <f>B86&amp;"-"&amp;C86&amp;"-"&amp;D86&amp;"-"&amp;#REF!&amp;"-"&amp;F86</f>
        <v>#REF!</v>
      </c>
      <c r="L86" s="57" t="s">
        <v>182</v>
      </c>
    </row>
    <row r="87" spans="1:12">
      <c r="A87" s="190" t="s">
        <v>11</v>
      </c>
      <c r="B87" s="27" t="s">
        <v>12</v>
      </c>
      <c r="C87" s="27" t="s">
        <v>13</v>
      </c>
      <c r="D87" s="30" t="s">
        <v>183</v>
      </c>
      <c r="E87" s="30" t="s">
        <v>184</v>
      </c>
      <c r="F87" s="13" t="s">
        <v>29</v>
      </c>
      <c r="G87" s="30"/>
      <c r="H87" s="30"/>
      <c r="I87" s="30"/>
      <c r="J87" s="29"/>
      <c r="K87" s="53" t="e">
        <f>B87&amp;"-"&amp;C87&amp;"-"&amp;D87&amp;"-"&amp;#REF!&amp;"-"&amp;F87</f>
        <v>#REF!</v>
      </c>
      <c r="L87" s="57" t="s">
        <v>185</v>
      </c>
    </row>
    <row r="88" spans="1:12">
      <c r="A88" s="190" t="s">
        <v>11</v>
      </c>
      <c r="B88" s="27" t="s">
        <v>12</v>
      </c>
      <c r="C88" s="27" t="s">
        <v>13</v>
      </c>
      <c r="D88" s="30" t="s">
        <v>186</v>
      </c>
      <c r="E88" s="30" t="s">
        <v>184</v>
      </c>
      <c r="F88" s="13" t="s">
        <v>46</v>
      </c>
      <c r="G88" s="30"/>
      <c r="H88" s="30"/>
      <c r="I88" s="30"/>
      <c r="J88" s="29"/>
      <c r="K88" s="53" t="e">
        <f>B88&amp;"-"&amp;C88&amp;"-"&amp;D88&amp;"-"&amp;#REF!&amp;"-"&amp;F88</f>
        <v>#REF!</v>
      </c>
      <c r="L88" s="57" t="s">
        <v>187</v>
      </c>
    </row>
    <row r="89" spans="1:12">
      <c r="A89" s="190" t="s">
        <v>11</v>
      </c>
      <c r="B89" s="27" t="s">
        <v>12</v>
      </c>
      <c r="C89" s="27" t="s">
        <v>13</v>
      </c>
      <c r="D89" s="30" t="s">
        <v>188</v>
      </c>
      <c r="E89" s="30" t="s">
        <v>189</v>
      </c>
      <c r="F89" s="13" t="s">
        <v>29</v>
      </c>
      <c r="G89" s="30"/>
      <c r="H89" s="30"/>
      <c r="I89" s="30"/>
      <c r="J89" s="29"/>
      <c r="K89" s="53" t="e">
        <f>B89&amp;"-"&amp;C89&amp;"-"&amp;D89&amp;"-"&amp;#REF!&amp;"-"&amp;F89</f>
        <v>#REF!</v>
      </c>
      <c r="L89" s="57" t="s">
        <v>190</v>
      </c>
    </row>
    <row r="90" spans="1:12">
      <c r="A90" s="190" t="s">
        <v>11</v>
      </c>
      <c r="B90" s="27" t="s">
        <v>12</v>
      </c>
      <c r="C90" s="27" t="s">
        <v>13</v>
      </c>
      <c r="D90" s="30" t="s">
        <v>191</v>
      </c>
      <c r="E90" s="30" t="s">
        <v>189</v>
      </c>
      <c r="F90" s="13" t="s">
        <v>46</v>
      </c>
      <c r="G90" s="30"/>
      <c r="H90" s="30"/>
      <c r="I90" s="30"/>
      <c r="J90" s="29"/>
      <c r="K90" s="53" t="e">
        <f>B90&amp;"-"&amp;C90&amp;"-"&amp;D90&amp;"-"&amp;#REF!&amp;"-"&amp;F90</f>
        <v>#REF!</v>
      </c>
      <c r="L90" s="57" t="s">
        <v>192</v>
      </c>
    </row>
    <row r="91" spans="1:12">
      <c r="A91" s="190" t="s">
        <v>11</v>
      </c>
      <c r="B91" s="27" t="s">
        <v>12</v>
      </c>
      <c r="C91" s="27" t="s">
        <v>18</v>
      </c>
      <c r="D91" s="30" t="s">
        <v>193</v>
      </c>
      <c r="E91" s="30" t="s">
        <v>194</v>
      </c>
      <c r="F91" s="13" t="s">
        <v>29</v>
      </c>
      <c r="G91" s="30"/>
      <c r="H91" s="30"/>
      <c r="I91" s="30"/>
      <c r="J91" s="29"/>
      <c r="K91" s="53" t="e">
        <f>B91&amp;"-"&amp;C91&amp;"-"&amp;D91&amp;"-"&amp;#REF!&amp;"-"&amp;F91</f>
        <v>#REF!</v>
      </c>
      <c r="L91" s="57" t="s">
        <v>195</v>
      </c>
    </row>
    <row r="92" spans="1:12">
      <c r="A92" s="190" t="s">
        <v>11</v>
      </c>
      <c r="B92" s="27" t="s">
        <v>12</v>
      </c>
      <c r="C92" s="27" t="s">
        <v>18</v>
      </c>
      <c r="D92" s="30" t="s">
        <v>196</v>
      </c>
      <c r="E92" s="30" t="s">
        <v>194</v>
      </c>
      <c r="F92" s="13" t="s">
        <v>46</v>
      </c>
      <c r="G92" s="30"/>
      <c r="H92" s="30"/>
      <c r="I92" s="30"/>
      <c r="J92" s="29"/>
      <c r="K92" s="53" t="e">
        <f>B92&amp;"-"&amp;C92&amp;"-"&amp;D92&amp;"-"&amp;#REF!&amp;"-"&amp;F92</f>
        <v>#REF!</v>
      </c>
      <c r="L92" s="57" t="s">
        <v>197</v>
      </c>
    </row>
    <row r="93" spans="1:12">
      <c r="A93" s="190" t="s">
        <v>11</v>
      </c>
      <c r="B93" s="27" t="s">
        <v>12</v>
      </c>
      <c r="C93" s="27" t="s">
        <v>13</v>
      </c>
      <c r="D93" s="229" t="s">
        <v>198</v>
      </c>
      <c r="E93" s="229" t="s">
        <v>199</v>
      </c>
      <c r="F93" s="29"/>
      <c r="G93" s="29"/>
      <c r="H93" s="29"/>
      <c r="I93" s="29"/>
      <c r="J93" s="29"/>
      <c r="K93" s="53" t="e">
        <f>B93&amp;"-"&amp;C93&amp;"-"&amp;D93&amp;"-"&amp;#REF!</f>
        <v>#REF!</v>
      </c>
      <c r="L93" s="57" t="s">
        <v>200</v>
      </c>
    </row>
  </sheetData>
  <pageMargins left="0.7" right="0.7" top="0.75" bottom="0.75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3"/>
  <sheetViews>
    <sheetView tabSelected="1" zoomScale="85" zoomScaleNormal="85" topLeftCell="A2" workbookViewId="0">
      <selection activeCell="E36" sqref="E36"/>
    </sheetView>
  </sheetViews>
  <sheetFormatPr defaultColWidth="9" defaultRowHeight="14"/>
  <cols>
    <col min="1" max="1" width="16.5" style="1" customWidth="1"/>
    <col min="3" max="3" width="18.0583333333333" customWidth="1"/>
    <col min="4" max="4" width="14.7083333333333" customWidth="1"/>
    <col min="5" max="5" width="14.0666666666667" customWidth="1"/>
    <col min="6" max="6" width="16.7833333333333" customWidth="1"/>
    <col min="7" max="10" width="16.2083333333333" customWidth="1"/>
    <col min="11" max="11" width="36.5" customWidth="1"/>
    <col min="12" max="12" width="45.8" customWidth="1"/>
  </cols>
  <sheetData>
    <row r="1" s="23" customFormat="1" ht="28" spans="1:12">
      <c r="A1" s="24" t="s">
        <v>0</v>
      </c>
      <c r="B1" s="24" t="s">
        <v>1</v>
      </c>
      <c r="C1" s="24" t="s">
        <v>428</v>
      </c>
      <c r="D1" s="24" t="s">
        <v>2</v>
      </c>
      <c r="E1" s="24" t="s">
        <v>3</v>
      </c>
      <c r="F1" s="24" t="s">
        <v>4</v>
      </c>
      <c r="G1" s="25" t="s">
        <v>5</v>
      </c>
      <c r="H1" s="25" t="s">
        <v>6</v>
      </c>
      <c r="I1" s="25" t="s">
        <v>7</v>
      </c>
      <c r="J1" s="25" t="s">
        <v>8</v>
      </c>
      <c r="K1" s="24" t="s">
        <v>9</v>
      </c>
      <c r="L1" s="2" t="s">
        <v>10</v>
      </c>
    </row>
    <row r="2" spans="1:12">
      <c r="A2" s="26" t="s">
        <v>11</v>
      </c>
      <c r="B2" s="27" t="s">
        <v>12</v>
      </c>
      <c r="C2" s="26" t="s">
        <v>915</v>
      </c>
      <c r="D2" s="28" t="s">
        <v>443</v>
      </c>
      <c r="E2" s="11" t="s">
        <v>79</v>
      </c>
      <c r="F2" s="29" t="s">
        <v>80</v>
      </c>
      <c r="G2" s="13" t="s">
        <v>81</v>
      </c>
      <c r="H2" s="30"/>
      <c r="I2" s="30"/>
      <c r="J2" s="30"/>
      <c r="K2" s="29"/>
      <c r="L2" s="53" t="str">
        <f>A2&amp;"-"&amp;B2&amp;"-"&amp;C2&amp;"-"&amp;D2&amp;"-"&amp;E2&amp;"-"&amp;F2</f>
        <v>Dentium-DT-SuperLine-R-DAN38-Analog</v>
      </c>
    </row>
    <row r="3" spans="1:12">
      <c r="A3" s="26" t="s">
        <v>11</v>
      </c>
      <c r="B3" s="27" t="s">
        <v>12</v>
      </c>
      <c r="C3" s="31" t="s">
        <v>917</v>
      </c>
      <c r="D3" s="31" t="s">
        <v>918</v>
      </c>
      <c r="E3" s="32" t="s">
        <v>2554</v>
      </c>
      <c r="F3" s="29" t="s">
        <v>80</v>
      </c>
      <c r="G3" s="13"/>
      <c r="H3" s="30"/>
      <c r="I3" s="30"/>
      <c r="J3" s="30"/>
      <c r="K3" s="29"/>
      <c r="L3" s="53" t="str">
        <f t="shared" ref="L3:L34" si="0">A3&amp;"-"&amp;B3&amp;"-"&amp;C3&amp;"-"&amp;D3&amp;"-"&amp;E3&amp;"-"&amp;F3</f>
        <v>Dentium-DT-SimplelineⅡ-R4.8-SODAN48-Analog</v>
      </c>
    </row>
    <row r="4" spans="1:12">
      <c r="A4" s="26" t="s">
        <v>11</v>
      </c>
      <c r="B4" s="27" t="s">
        <v>12</v>
      </c>
      <c r="C4" s="31" t="s">
        <v>917</v>
      </c>
      <c r="D4" s="31" t="s">
        <v>919</v>
      </c>
      <c r="E4" s="32" t="s">
        <v>2555</v>
      </c>
      <c r="F4" s="29" t="s">
        <v>80</v>
      </c>
      <c r="G4" s="13"/>
      <c r="H4" s="30"/>
      <c r="I4" s="30"/>
      <c r="J4" s="30"/>
      <c r="K4" s="29"/>
      <c r="L4" s="53" t="str">
        <f t="shared" si="0"/>
        <v>Dentium-DT-SimplelineⅡ-W6.5-SODAN65-Analog</v>
      </c>
    </row>
    <row r="5" spans="1:12">
      <c r="A5" s="33" t="s">
        <v>2114</v>
      </c>
      <c r="B5" s="8" t="s">
        <v>431</v>
      </c>
      <c r="C5" s="26" t="s">
        <v>921</v>
      </c>
      <c r="D5" s="8" t="s">
        <v>433</v>
      </c>
      <c r="E5" s="8" t="s">
        <v>597</v>
      </c>
      <c r="F5" s="29" t="s">
        <v>80</v>
      </c>
      <c r="G5" s="8" t="s">
        <v>256</v>
      </c>
      <c r="H5" s="8"/>
      <c r="I5" s="8"/>
      <c r="J5" s="8"/>
      <c r="K5" s="8"/>
      <c r="L5" s="53" t="str">
        <f t="shared" si="0"/>
        <v>Osstem-OSS-GS/TS-M-GSTLA350-Analog</v>
      </c>
    </row>
    <row r="6" spans="1:12">
      <c r="A6" s="33" t="s">
        <v>2114</v>
      </c>
      <c r="B6" s="8" t="s">
        <v>431</v>
      </c>
      <c r="C6" s="26" t="s">
        <v>921</v>
      </c>
      <c r="D6" s="8" t="s">
        <v>443</v>
      </c>
      <c r="E6" s="8" t="s">
        <v>599</v>
      </c>
      <c r="F6" s="29" t="s">
        <v>80</v>
      </c>
      <c r="G6" s="8" t="s">
        <v>60</v>
      </c>
      <c r="H6" s="8"/>
      <c r="I6" s="8"/>
      <c r="J6" s="8"/>
      <c r="K6" s="8" t="s">
        <v>603</v>
      </c>
      <c r="L6" s="53" t="str">
        <f t="shared" si="0"/>
        <v>Osstem-OSS-GS/TS-R-GSTLA400-Analog</v>
      </c>
    </row>
    <row r="7" spans="1:12">
      <c r="A7" s="33" t="s">
        <v>2114</v>
      </c>
      <c r="B7" s="8" t="s">
        <v>431</v>
      </c>
      <c r="C7" s="26" t="s">
        <v>922</v>
      </c>
      <c r="D7" s="26" t="s">
        <v>918</v>
      </c>
      <c r="E7" s="34" t="s">
        <v>2556</v>
      </c>
      <c r="F7" s="29" t="s">
        <v>80</v>
      </c>
      <c r="G7" s="8"/>
      <c r="H7" s="8"/>
      <c r="I7" s="8"/>
      <c r="J7" s="8"/>
      <c r="K7" s="8"/>
      <c r="L7" s="53" t="str">
        <f t="shared" si="0"/>
        <v>Osstem-OSS-SS-R4.8-SSFA480-Analog</v>
      </c>
    </row>
    <row r="8" spans="1:12">
      <c r="A8" s="33" t="s">
        <v>2114</v>
      </c>
      <c r="B8" s="8" t="s">
        <v>431</v>
      </c>
      <c r="C8" s="26" t="s">
        <v>922</v>
      </c>
      <c r="D8" s="26" t="s">
        <v>923</v>
      </c>
      <c r="E8" s="34" t="s">
        <v>2557</v>
      </c>
      <c r="F8" s="29" t="s">
        <v>80</v>
      </c>
      <c r="G8" s="8"/>
      <c r="H8" s="8"/>
      <c r="I8" s="8"/>
      <c r="J8" s="8"/>
      <c r="K8" s="8"/>
      <c r="L8" s="53" t="str">
        <f t="shared" si="0"/>
        <v>Osstem-OSS-SS-W6.0-SSFA600-Analog</v>
      </c>
    </row>
    <row r="9" spans="1:12">
      <c r="A9" s="10" t="s">
        <v>715</v>
      </c>
      <c r="B9" s="11" t="s">
        <v>716</v>
      </c>
      <c r="C9" s="11" t="s">
        <v>717</v>
      </c>
      <c r="D9" s="4" t="s">
        <v>718</v>
      </c>
      <c r="E9" s="4">
        <v>36697</v>
      </c>
      <c r="F9" s="29" t="s">
        <v>80</v>
      </c>
      <c r="G9" s="35"/>
      <c r="H9" s="35"/>
      <c r="I9" s="35"/>
      <c r="J9" s="35"/>
      <c r="K9" s="4"/>
      <c r="L9" s="53" t="str">
        <f t="shared" si="0"/>
        <v>NOBEL-NOB-AC-NP-36697-Analog</v>
      </c>
    </row>
    <row r="10" spans="1:12">
      <c r="A10" s="10" t="s">
        <v>715</v>
      </c>
      <c r="B10" s="11" t="s">
        <v>716</v>
      </c>
      <c r="C10" s="11" t="s">
        <v>717</v>
      </c>
      <c r="D10" s="36" t="s">
        <v>726</v>
      </c>
      <c r="E10" s="4">
        <v>36698</v>
      </c>
      <c r="F10" s="29" t="s">
        <v>80</v>
      </c>
      <c r="G10" s="35"/>
      <c r="H10" s="35"/>
      <c r="I10" s="35"/>
      <c r="J10" s="35"/>
      <c r="K10" s="4"/>
      <c r="L10" s="53" t="str">
        <f t="shared" si="0"/>
        <v>NOBEL-NOB-AC-RP-36698-Analog</v>
      </c>
    </row>
    <row r="11" spans="1:12">
      <c r="A11" s="31" t="s">
        <v>1146</v>
      </c>
      <c r="B11" s="37" t="s">
        <v>1848</v>
      </c>
      <c r="C11" s="31" t="s">
        <v>1147</v>
      </c>
      <c r="D11" s="38" t="s">
        <v>433</v>
      </c>
      <c r="E11" s="38" t="s">
        <v>2558</v>
      </c>
      <c r="F11" s="29" t="s">
        <v>80</v>
      </c>
      <c r="G11" s="39"/>
      <c r="H11" s="39"/>
      <c r="I11" s="39"/>
      <c r="J11" s="39"/>
      <c r="K11" s="39"/>
      <c r="L11" s="53" t="str">
        <f t="shared" si="0"/>
        <v>Datsing-DS-Ⅰtype-M-QBLAMT-Analog</v>
      </c>
    </row>
    <row r="12" spans="1:12">
      <c r="A12" s="31" t="s">
        <v>1146</v>
      </c>
      <c r="B12" s="37" t="s">
        <v>1848</v>
      </c>
      <c r="C12" s="31" t="s">
        <v>1147</v>
      </c>
      <c r="D12" s="38" t="s">
        <v>443</v>
      </c>
      <c r="E12" s="38" t="s">
        <v>2559</v>
      </c>
      <c r="F12" s="29" t="s">
        <v>80</v>
      </c>
      <c r="G12" s="39"/>
      <c r="H12" s="39"/>
      <c r="I12" s="39"/>
      <c r="J12" s="39"/>
      <c r="K12" s="39"/>
      <c r="L12" s="53" t="str">
        <f t="shared" si="0"/>
        <v>Datsing-DS-Ⅰtype-R-QBLART-Analog</v>
      </c>
    </row>
    <row r="13" spans="1:12">
      <c r="A13" s="38" t="s">
        <v>820</v>
      </c>
      <c r="B13" s="37" t="s">
        <v>1447</v>
      </c>
      <c r="C13" s="40" t="s">
        <v>1448</v>
      </c>
      <c r="D13" s="38" t="s">
        <v>968</v>
      </c>
      <c r="E13" s="38">
        <v>24977</v>
      </c>
      <c r="F13" s="29" t="s">
        <v>80</v>
      </c>
      <c r="G13" s="39"/>
      <c r="H13" s="39"/>
      <c r="I13" s="39"/>
      <c r="J13" s="39"/>
      <c r="K13" s="39"/>
      <c r="L13" s="53" t="str">
        <f t="shared" si="0"/>
        <v>Astra Tech-AST- TX-3.0S-24977-Analog</v>
      </c>
    </row>
    <row r="14" spans="1:12">
      <c r="A14" s="38" t="s">
        <v>820</v>
      </c>
      <c r="B14" s="37" t="s">
        <v>1447</v>
      </c>
      <c r="C14" s="40" t="s">
        <v>1448</v>
      </c>
      <c r="D14" s="41" t="s">
        <v>987</v>
      </c>
      <c r="E14" s="38">
        <v>24978</v>
      </c>
      <c r="F14" s="29" t="s">
        <v>80</v>
      </c>
      <c r="G14" s="39"/>
      <c r="H14" s="39"/>
      <c r="I14" s="39"/>
      <c r="J14" s="39"/>
      <c r="K14" s="39"/>
      <c r="L14" s="53" t="str">
        <f t="shared" si="0"/>
        <v>Astra Tech-AST- TX-3.5/4.0-24978-Analog</v>
      </c>
    </row>
    <row r="15" spans="1:12">
      <c r="A15" s="38" t="s">
        <v>820</v>
      </c>
      <c r="B15" s="37" t="s">
        <v>1447</v>
      </c>
      <c r="C15" s="40" t="s">
        <v>1448</v>
      </c>
      <c r="D15" s="41" t="s">
        <v>988</v>
      </c>
      <c r="E15" s="38">
        <v>24979</v>
      </c>
      <c r="F15" s="29" t="s">
        <v>80</v>
      </c>
      <c r="G15" s="39"/>
      <c r="H15" s="39"/>
      <c r="I15" s="39"/>
      <c r="J15" s="39"/>
      <c r="K15" s="39"/>
      <c r="L15" s="53" t="str">
        <f t="shared" si="0"/>
        <v>Astra Tech-AST- TX-4.5/5.0-24979-Analog</v>
      </c>
    </row>
    <row r="16" spans="1:12">
      <c r="A16" s="42" t="s">
        <v>941</v>
      </c>
      <c r="B16" s="42" t="s">
        <v>941</v>
      </c>
      <c r="C16" s="42" t="s">
        <v>1337</v>
      </c>
      <c r="D16" s="38" t="s">
        <v>433</v>
      </c>
      <c r="E16" s="38" t="s">
        <v>2560</v>
      </c>
      <c r="F16" s="29" t="s">
        <v>80</v>
      </c>
      <c r="G16" s="39"/>
      <c r="H16" s="39"/>
      <c r="I16" s="39"/>
      <c r="J16" s="39"/>
      <c r="K16" s="39"/>
      <c r="L16" s="53" t="str">
        <f t="shared" si="0"/>
        <v>DIO-DIO-UF/UFII-M-UNSFA 3012-Analog</v>
      </c>
    </row>
    <row r="17" spans="1:12">
      <c r="A17" s="42" t="s">
        <v>941</v>
      </c>
      <c r="B17" s="42" t="s">
        <v>941</v>
      </c>
      <c r="C17" s="42" t="s">
        <v>1337</v>
      </c>
      <c r="D17" s="38" t="s">
        <v>943</v>
      </c>
      <c r="E17" s="38" t="s">
        <v>2561</v>
      </c>
      <c r="F17" s="29" t="s">
        <v>80</v>
      </c>
      <c r="G17" s="39"/>
      <c r="H17" s="39"/>
      <c r="I17" s="39"/>
      <c r="J17" s="39"/>
      <c r="K17" s="39"/>
      <c r="L17" s="53" t="str">
        <f t="shared" si="0"/>
        <v>DIO-DIO-UF/UFII-R/W-SSFA 4012-Analog</v>
      </c>
    </row>
    <row r="18" spans="1:12">
      <c r="A18" s="43" t="s">
        <v>941</v>
      </c>
      <c r="B18" s="42" t="s">
        <v>941</v>
      </c>
      <c r="C18" s="44" t="s">
        <v>942</v>
      </c>
      <c r="D18" s="38" t="s">
        <v>433</v>
      </c>
      <c r="E18" s="38" t="s">
        <v>2562</v>
      </c>
      <c r="F18" s="29" t="s">
        <v>80</v>
      </c>
      <c r="G18" s="39"/>
      <c r="H18" s="39"/>
      <c r="I18" s="39"/>
      <c r="J18" s="39"/>
      <c r="K18" s="39"/>
      <c r="L18" s="53" t="str">
        <f t="shared" si="0"/>
        <v>DIO-DIO-SM-M-SAF 3812-Analog</v>
      </c>
    </row>
    <row r="19" spans="1:12">
      <c r="A19" s="43" t="s">
        <v>941</v>
      </c>
      <c r="B19" s="42" t="s">
        <v>941</v>
      </c>
      <c r="C19" s="42" t="s">
        <v>942</v>
      </c>
      <c r="D19" s="11" t="s">
        <v>943</v>
      </c>
      <c r="E19" s="38" t="s">
        <v>2563</v>
      </c>
      <c r="F19" s="29" t="s">
        <v>80</v>
      </c>
      <c r="G19" s="39"/>
      <c r="H19" s="39"/>
      <c r="I19" s="39"/>
      <c r="J19" s="39"/>
      <c r="K19" s="39"/>
      <c r="L19" s="53" t="str">
        <f t="shared" si="0"/>
        <v>DIO-DIO-SM-R/W-SAF 4512-Analog</v>
      </c>
    </row>
    <row r="20" spans="1:12">
      <c r="A20" s="45" t="s">
        <v>1081</v>
      </c>
      <c r="B20" s="46" t="s">
        <v>1695</v>
      </c>
      <c r="C20" s="46" t="s">
        <v>1082</v>
      </c>
      <c r="D20" s="11" t="s">
        <v>433</v>
      </c>
      <c r="E20" s="38" t="s">
        <v>2564</v>
      </c>
      <c r="F20" s="29" t="s">
        <v>80</v>
      </c>
      <c r="G20" s="38" t="s">
        <v>2565</v>
      </c>
      <c r="H20" s="39"/>
      <c r="I20" s="39"/>
      <c r="J20" s="39"/>
      <c r="K20" s="39"/>
      <c r="L20" s="53" t="str">
        <f t="shared" si="0"/>
        <v>SNUC-SNC-AF+-M-ACLAM-Analog</v>
      </c>
    </row>
    <row r="21" spans="1:12">
      <c r="A21" s="45" t="s">
        <v>1065</v>
      </c>
      <c r="B21" s="46" t="s">
        <v>1671</v>
      </c>
      <c r="C21" s="46" t="s">
        <v>1071</v>
      </c>
      <c r="D21" s="11" t="s">
        <v>443</v>
      </c>
      <c r="E21" s="38" t="s">
        <v>2566</v>
      </c>
      <c r="F21" s="29" t="s">
        <v>80</v>
      </c>
      <c r="G21" s="38" t="s">
        <v>2567</v>
      </c>
      <c r="H21" s="39"/>
      <c r="I21" s="39"/>
      <c r="J21" s="39"/>
      <c r="K21" s="39"/>
      <c r="L21" s="53" t="str">
        <f t="shared" si="0"/>
        <v>ADIN-AND-TOUAREG S&amp;OS-R-RS5737-Analog</v>
      </c>
    </row>
    <row r="22" spans="1:12">
      <c r="A22" s="45" t="s">
        <v>1065</v>
      </c>
      <c r="B22" s="46" t="s">
        <v>1671</v>
      </c>
      <c r="C22" s="46" t="s">
        <v>1066</v>
      </c>
      <c r="D22" s="11" t="s">
        <v>1672</v>
      </c>
      <c r="E22" s="1" t="s">
        <v>2568</v>
      </c>
      <c r="F22" s="29" t="s">
        <v>80</v>
      </c>
      <c r="G22" s="38" t="s">
        <v>2569</v>
      </c>
      <c r="H22" s="39"/>
      <c r="I22" s="39"/>
      <c r="J22" s="39"/>
      <c r="K22" s="39"/>
      <c r="L22" s="53" t="str">
        <f t="shared" si="0"/>
        <v>ADIN-AND-CloseFit-UNP-UNP0007-Analog</v>
      </c>
    </row>
    <row r="23" spans="1:12">
      <c r="A23" s="45" t="s">
        <v>1065</v>
      </c>
      <c r="B23" s="46" t="s">
        <v>1671</v>
      </c>
      <c r="C23" s="46" t="s">
        <v>1066</v>
      </c>
      <c r="D23" s="11" t="s">
        <v>718</v>
      </c>
      <c r="E23" s="38" t="s">
        <v>2570</v>
      </c>
      <c r="F23" s="29" t="s">
        <v>80</v>
      </c>
      <c r="G23" s="38" t="s">
        <v>2567</v>
      </c>
      <c r="H23" s="39"/>
      <c r="I23" s="39"/>
      <c r="J23" s="39"/>
      <c r="K23" s="39"/>
      <c r="L23" s="53" t="str">
        <f t="shared" si="0"/>
        <v>ADIN-AND-CloseFit-NP-NP0007-Analog</v>
      </c>
    </row>
    <row r="24" spans="1:12">
      <c r="A24" s="11" t="s">
        <v>1142</v>
      </c>
      <c r="B24" s="10" t="s">
        <v>1843</v>
      </c>
      <c r="C24" s="11"/>
      <c r="D24" s="11">
        <v>3.5</v>
      </c>
      <c r="E24" s="38" t="s">
        <v>2571</v>
      </c>
      <c r="F24" s="29" t="s">
        <v>80</v>
      </c>
      <c r="G24" s="39"/>
      <c r="H24" s="39"/>
      <c r="I24" s="39"/>
      <c r="J24" s="39"/>
      <c r="K24" s="39"/>
      <c r="L24" s="53" t="str">
        <f>A24&amp;"-"&amp;B24&amp;"-"&amp;D24&amp;"-"&amp;E24&amp;"-"&amp;F24</f>
        <v>ZUGA-ZG-3.5-IAA350000-Analog</v>
      </c>
    </row>
    <row r="25" spans="1:12">
      <c r="A25" s="11" t="s">
        <v>1142</v>
      </c>
      <c r="B25" s="37" t="s">
        <v>1843</v>
      </c>
      <c r="C25" s="38"/>
      <c r="D25" s="38">
        <v>4.3</v>
      </c>
      <c r="E25" s="38" t="s">
        <v>2572</v>
      </c>
      <c r="F25" s="29" t="s">
        <v>80</v>
      </c>
      <c r="G25" s="39"/>
      <c r="H25" s="39"/>
      <c r="I25" s="39"/>
      <c r="J25" s="39"/>
      <c r="K25" s="39"/>
      <c r="L25" s="53" t="str">
        <f>A25&amp;"-"&amp;B25&amp;"-"&amp;D25&amp;"-"&amp;E25&amp;"-"&amp;F25</f>
        <v>ZUGA-ZG-4.3-IAA430000-Analog</v>
      </c>
    </row>
    <row r="26" spans="1:12">
      <c r="A26" s="11" t="s">
        <v>1142</v>
      </c>
      <c r="B26" s="37" t="s">
        <v>1843</v>
      </c>
      <c r="C26" s="38"/>
      <c r="D26" s="41" t="s">
        <v>2573</v>
      </c>
      <c r="E26" s="38" t="s">
        <v>2574</v>
      </c>
      <c r="F26" s="29" t="s">
        <v>80</v>
      </c>
      <c r="G26" s="39"/>
      <c r="H26" s="39"/>
      <c r="I26" s="39"/>
      <c r="J26" s="39"/>
      <c r="K26" s="39"/>
      <c r="L26" s="53" t="str">
        <f>A26&amp;"-"&amp;B26&amp;"-"&amp;D26&amp;"-"&amp;E26&amp;"-"&amp;F26</f>
        <v>ZUGA-ZG-5.0-IAA500000-Analog</v>
      </c>
    </row>
    <row r="27" spans="1:12">
      <c r="A27" s="46" t="s">
        <v>1053</v>
      </c>
      <c r="B27" s="46" t="s">
        <v>1646</v>
      </c>
      <c r="C27" s="11"/>
      <c r="D27" s="46" t="s">
        <v>1055</v>
      </c>
      <c r="E27" s="11" t="s">
        <v>2575</v>
      </c>
      <c r="F27" s="29" t="s">
        <v>80</v>
      </c>
      <c r="G27" s="35"/>
      <c r="H27" s="35"/>
      <c r="I27" s="35"/>
      <c r="J27" s="35"/>
      <c r="K27" s="35"/>
      <c r="L27" s="53" t="str">
        <f t="shared" si="0"/>
        <v>Bio Denta-BDT--B0-TP-B120B0NE-Analog</v>
      </c>
    </row>
    <row r="28" spans="1:12">
      <c r="A28" s="46" t="s">
        <v>1053</v>
      </c>
      <c r="B28" s="46" t="s">
        <v>1646</v>
      </c>
      <c r="C28" s="11"/>
      <c r="D28" s="46" t="s">
        <v>1057</v>
      </c>
      <c r="E28" s="11" t="s">
        <v>2576</v>
      </c>
      <c r="F28" s="29" t="s">
        <v>80</v>
      </c>
      <c r="G28" s="35"/>
      <c r="H28" s="35"/>
      <c r="I28" s="35"/>
      <c r="J28" s="35"/>
      <c r="K28" s="35"/>
      <c r="L28" s="53" t="str">
        <f t="shared" si="0"/>
        <v>Bio Denta-BDT--B1-TP-B120B1NE-Analog</v>
      </c>
    </row>
    <row r="29" spans="1:12">
      <c r="A29" s="46" t="s">
        <v>1053</v>
      </c>
      <c r="B29" s="46" t="s">
        <v>1646</v>
      </c>
      <c r="C29" s="11"/>
      <c r="D29" s="46" t="s">
        <v>1059</v>
      </c>
      <c r="E29" s="11" t="s">
        <v>2577</v>
      </c>
      <c r="F29" s="29" t="s">
        <v>80</v>
      </c>
      <c r="G29" s="35"/>
      <c r="H29" s="35"/>
      <c r="I29" s="35"/>
      <c r="J29" s="35"/>
      <c r="K29" s="35"/>
      <c r="L29" s="53" t="str">
        <f t="shared" si="0"/>
        <v>Bio Denta-BDT--B2-TP-B120B2NE-Analog</v>
      </c>
    </row>
    <row r="30" spans="1:12">
      <c r="A30" s="9" t="s">
        <v>202</v>
      </c>
      <c r="B30" s="4" t="s">
        <v>202</v>
      </c>
      <c r="C30" s="11" t="s">
        <v>1320</v>
      </c>
      <c r="D30" s="4" t="s">
        <v>203</v>
      </c>
      <c r="E30" s="5" t="s">
        <v>301</v>
      </c>
      <c r="F30" s="29" t="s">
        <v>80</v>
      </c>
      <c r="G30" s="4"/>
      <c r="H30" s="4"/>
      <c r="I30" s="35"/>
      <c r="J30" s="35"/>
      <c r="K30" s="35"/>
      <c r="L30" s="53" t="str">
        <f t="shared" si="0"/>
        <v>ITI-ITI-BL/BLT-NC-025.2101-Analog</v>
      </c>
    </row>
    <row r="31" spans="1:12">
      <c r="A31" s="9" t="s">
        <v>202</v>
      </c>
      <c r="B31" s="4" t="s">
        <v>202</v>
      </c>
      <c r="C31" s="11" t="s">
        <v>1320</v>
      </c>
      <c r="D31" s="4" t="s">
        <v>213</v>
      </c>
      <c r="E31" s="5" t="s">
        <v>303</v>
      </c>
      <c r="F31" s="29" t="s">
        <v>80</v>
      </c>
      <c r="G31" s="4"/>
      <c r="H31" s="4"/>
      <c r="I31" s="35"/>
      <c r="J31" s="35"/>
      <c r="K31" s="35"/>
      <c r="L31" s="53" t="str">
        <f t="shared" si="0"/>
        <v>ITI-ITI-BL/BLT-RC-025.4101-Analog</v>
      </c>
    </row>
    <row r="32" spans="1:12">
      <c r="A32" s="9" t="s">
        <v>202</v>
      </c>
      <c r="B32" s="4" t="s">
        <v>202</v>
      </c>
      <c r="C32" s="4" t="s">
        <v>2503</v>
      </c>
      <c r="D32" s="4" t="s">
        <v>928</v>
      </c>
      <c r="E32" s="5" t="s">
        <v>2578</v>
      </c>
      <c r="F32" s="29" t="s">
        <v>80</v>
      </c>
      <c r="G32" s="47"/>
      <c r="H32" s="47"/>
      <c r="I32" s="47"/>
      <c r="J32" s="47"/>
      <c r="K32" s="35"/>
      <c r="L32" s="53" t="str">
        <f t="shared" si="0"/>
        <v>ITI-ITI-RB/WB-RB-065.0021-Analog</v>
      </c>
    </row>
    <row r="33" spans="1:12">
      <c r="A33" s="9" t="s">
        <v>202</v>
      </c>
      <c r="B33" s="4" t="s">
        <v>202</v>
      </c>
      <c r="C33" s="11" t="s">
        <v>930</v>
      </c>
      <c r="D33" s="9" t="s">
        <v>223</v>
      </c>
      <c r="E33" s="6" t="s">
        <v>305</v>
      </c>
      <c r="F33" s="29" t="s">
        <v>80</v>
      </c>
      <c r="G33" s="4"/>
      <c r="H33" s="4"/>
      <c r="I33" s="35"/>
      <c r="J33" s="35"/>
      <c r="K33" s="35"/>
      <c r="L33" s="53" t="str">
        <f t="shared" si="0"/>
        <v>ITI-ITI-TL-RN-048.124-Analog</v>
      </c>
    </row>
    <row r="34" spans="1:12">
      <c r="A34" s="9" t="s">
        <v>202</v>
      </c>
      <c r="B34" s="4" t="s">
        <v>202</v>
      </c>
      <c r="C34" s="11" t="s">
        <v>930</v>
      </c>
      <c r="D34" s="9" t="s">
        <v>228</v>
      </c>
      <c r="E34" s="6" t="s">
        <v>306</v>
      </c>
      <c r="F34" s="29" t="s">
        <v>80</v>
      </c>
      <c r="G34" s="4"/>
      <c r="H34" s="4"/>
      <c r="I34" s="35"/>
      <c r="J34" s="35"/>
      <c r="K34" s="35"/>
      <c r="L34" s="53" t="str">
        <f t="shared" si="0"/>
        <v>ITI-ITI-TL-WN-048.171-Analog</v>
      </c>
    </row>
    <row r="35" spans="1:12">
      <c r="A35" s="11" t="s">
        <v>1150</v>
      </c>
      <c r="B35" s="10" t="s">
        <v>1857</v>
      </c>
      <c r="C35" s="11" t="s">
        <v>1151</v>
      </c>
      <c r="D35" s="4" t="s">
        <v>203</v>
      </c>
      <c r="E35" s="11">
        <v>161010</v>
      </c>
      <c r="F35" s="29" t="s">
        <v>80</v>
      </c>
      <c r="G35" s="35"/>
      <c r="H35" s="35"/>
      <c r="I35" s="35"/>
      <c r="J35" s="35"/>
      <c r="K35" s="35"/>
      <c r="L35" s="53" t="str">
        <f t="shared" ref="L35:L63" si="1">A35&amp;"-"&amp;B35&amp;"-"&amp;C35&amp;"-"&amp;D35&amp;"-"&amp;E35&amp;"-"&amp;F35</f>
        <v>Bioconcept-BCT-BC BL-NC-161010-Analog</v>
      </c>
    </row>
    <row r="36" spans="1:12">
      <c r="A36" s="11" t="s">
        <v>1150</v>
      </c>
      <c r="B36" s="10" t="s">
        <v>1857</v>
      </c>
      <c r="C36" s="4" t="s">
        <v>1151</v>
      </c>
      <c r="D36" s="4" t="s">
        <v>213</v>
      </c>
      <c r="E36" s="11">
        <v>162010</v>
      </c>
      <c r="F36" s="29" t="s">
        <v>80</v>
      </c>
      <c r="G36" s="35"/>
      <c r="H36" s="35"/>
      <c r="I36" s="35"/>
      <c r="J36" s="35"/>
      <c r="K36" s="35"/>
      <c r="L36" s="53" t="str">
        <f t="shared" si="1"/>
        <v>Bioconcept-BCT-BC BL-RC-162010-Analog</v>
      </c>
    </row>
    <row r="37" spans="1:12">
      <c r="A37" s="11" t="s">
        <v>1150</v>
      </c>
      <c r="B37" s="37" t="s">
        <v>1857</v>
      </c>
      <c r="C37" s="48" t="s">
        <v>1157</v>
      </c>
      <c r="D37" s="4" t="s">
        <v>443</v>
      </c>
      <c r="E37" s="38">
        <v>362010</v>
      </c>
      <c r="F37" s="29" t="s">
        <v>80</v>
      </c>
      <c r="G37" s="39"/>
      <c r="H37" s="39"/>
      <c r="I37" s="39"/>
      <c r="J37" s="39"/>
      <c r="K37" s="39"/>
      <c r="L37" s="53" t="str">
        <f t="shared" si="1"/>
        <v>Bioconcept-BCT-BV-R-362010-Analog</v>
      </c>
    </row>
    <row r="38" spans="1:12">
      <c r="A38" s="31" t="s">
        <v>1095</v>
      </c>
      <c r="B38" s="49" t="s">
        <v>1709</v>
      </c>
      <c r="C38" s="48" t="s">
        <v>1096</v>
      </c>
      <c r="D38" s="38" t="s">
        <v>443</v>
      </c>
      <c r="E38" s="38" t="s">
        <v>2579</v>
      </c>
      <c r="F38" s="29" t="s">
        <v>80</v>
      </c>
      <c r="G38" s="39"/>
      <c r="H38" s="39"/>
      <c r="I38" s="39"/>
      <c r="J38" s="39"/>
      <c r="K38" s="39"/>
      <c r="L38" s="53" t="str">
        <f t="shared" si="1"/>
        <v>Anker-AK-SB-R-SBLA400-Analog</v>
      </c>
    </row>
    <row r="39" spans="1:12">
      <c r="A39" s="31" t="s">
        <v>1095</v>
      </c>
      <c r="B39" s="49" t="s">
        <v>1709</v>
      </c>
      <c r="C39" s="48" t="s">
        <v>1096</v>
      </c>
      <c r="D39" s="48" t="s">
        <v>433</v>
      </c>
      <c r="E39" s="1" t="s">
        <v>2580</v>
      </c>
      <c r="F39" s="29" t="s">
        <v>80</v>
      </c>
      <c r="G39" s="39"/>
      <c r="H39" s="39"/>
      <c r="I39" s="39"/>
      <c r="J39" s="39"/>
      <c r="K39" s="39"/>
      <c r="L39" s="53" t="str">
        <f t="shared" si="1"/>
        <v>Anker-AK-SB-M-SBLA350(1)-Analog</v>
      </c>
    </row>
    <row r="40" spans="1:12">
      <c r="A40" s="31" t="s">
        <v>1099</v>
      </c>
      <c r="B40" s="49" t="s">
        <v>1718</v>
      </c>
      <c r="C40" s="31" t="s">
        <v>1099</v>
      </c>
      <c r="D40" s="48" t="s">
        <v>203</v>
      </c>
      <c r="E40" s="38" t="s">
        <v>2581</v>
      </c>
      <c r="F40" s="29" t="s">
        <v>80</v>
      </c>
      <c r="G40" s="39"/>
      <c r="H40" s="39"/>
      <c r="I40" s="39"/>
      <c r="J40" s="54"/>
      <c r="K40" s="39"/>
      <c r="L40" s="53" t="str">
        <f t="shared" si="1"/>
        <v>CANSUM-CS-CANSUM-NC-CCB.00001-Analog</v>
      </c>
    </row>
    <row r="41" spans="1:12">
      <c r="A41" s="31" t="s">
        <v>1099</v>
      </c>
      <c r="B41" s="49" t="s">
        <v>1718</v>
      </c>
      <c r="C41" s="31" t="s">
        <v>1099</v>
      </c>
      <c r="D41" s="48" t="s">
        <v>213</v>
      </c>
      <c r="E41" s="38" t="s">
        <v>2582</v>
      </c>
      <c r="F41" s="29" t="s">
        <v>80</v>
      </c>
      <c r="G41" s="39"/>
      <c r="H41" s="39"/>
      <c r="I41" s="39"/>
      <c r="J41" s="54"/>
      <c r="K41" s="39"/>
      <c r="L41" s="53" t="str">
        <f t="shared" si="1"/>
        <v>CANSUM-CS-CANSUM-RC-CCB.00002-Analog</v>
      </c>
    </row>
    <row r="42" spans="1:12">
      <c r="A42" s="31" t="s">
        <v>989</v>
      </c>
      <c r="B42" s="37" t="s">
        <v>1540</v>
      </c>
      <c r="C42" s="31" t="s">
        <v>990</v>
      </c>
      <c r="D42" s="50">
        <v>3</v>
      </c>
      <c r="E42" s="38" t="s">
        <v>2583</v>
      </c>
      <c r="F42" s="29" t="s">
        <v>80</v>
      </c>
      <c r="G42" s="39"/>
      <c r="H42" s="39"/>
      <c r="I42" s="39"/>
      <c r="J42" s="54"/>
      <c r="K42" s="39"/>
      <c r="L42" s="53" t="str">
        <f t="shared" si="1"/>
        <v>Biohorizons-BHR-Internal-3-TP3IA-Analog</v>
      </c>
    </row>
    <row r="43" spans="1:12">
      <c r="A43" s="31" t="s">
        <v>989</v>
      </c>
      <c r="B43" s="37" t="s">
        <v>1540</v>
      </c>
      <c r="C43" s="31" t="s">
        <v>990</v>
      </c>
      <c r="D43" s="48">
        <v>3.5</v>
      </c>
      <c r="E43" s="38" t="s">
        <v>2584</v>
      </c>
      <c r="F43" s="29" t="s">
        <v>80</v>
      </c>
      <c r="G43" s="39"/>
      <c r="H43" s="39"/>
      <c r="I43" s="39"/>
      <c r="J43" s="54"/>
      <c r="K43" s="39"/>
      <c r="L43" s="53" t="str">
        <f t="shared" si="1"/>
        <v>Biohorizons-BHR-Internal-3.5-PYIA-Analog</v>
      </c>
    </row>
    <row r="44" spans="1:12">
      <c r="A44" s="31" t="s">
        <v>989</v>
      </c>
      <c r="B44" s="37" t="s">
        <v>1540</v>
      </c>
      <c r="C44" s="38" t="s">
        <v>990</v>
      </c>
      <c r="D44" s="51">
        <v>4.5</v>
      </c>
      <c r="E44" s="38" t="s">
        <v>2585</v>
      </c>
      <c r="F44" s="29" t="s">
        <v>80</v>
      </c>
      <c r="G44" s="39"/>
      <c r="H44" s="39"/>
      <c r="I44" s="39"/>
      <c r="J44" s="54"/>
      <c r="K44" s="39"/>
      <c r="L44" s="53" t="str">
        <f t="shared" si="1"/>
        <v>Biohorizons-BHR-Internal-4.5-PGIA-Analog</v>
      </c>
    </row>
    <row r="45" spans="1:12">
      <c r="A45" s="31" t="s">
        <v>1104</v>
      </c>
      <c r="B45" s="31" t="s">
        <v>1104</v>
      </c>
      <c r="C45" s="31" t="s">
        <v>1105</v>
      </c>
      <c r="D45" s="51" t="s">
        <v>443</v>
      </c>
      <c r="E45" s="38" t="s">
        <v>2586</v>
      </c>
      <c r="F45" s="29" t="s">
        <v>80</v>
      </c>
      <c r="G45" s="39"/>
      <c r="H45" s="39"/>
      <c r="I45" s="39"/>
      <c r="J45" s="54"/>
      <c r="K45" s="39"/>
      <c r="L45" s="53" t="str">
        <f t="shared" si="1"/>
        <v>SG-SG-S-system-R-SLFR002-Analog</v>
      </c>
    </row>
    <row r="46" spans="1:12">
      <c r="A46" s="38" t="s">
        <v>957</v>
      </c>
      <c r="B46" s="37" t="s">
        <v>1397</v>
      </c>
      <c r="C46" s="31" t="s">
        <v>958</v>
      </c>
      <c r="D46" s="48" t="s">
        <v>433</v>
      </c>
      <c r="E46" s="38" t="s">
        <v>2587</v>
      </c>
      <c r="F46" s="29" t="s">
        <v>80</v>
      </c>
      <c r="G46" s="39"/>
      <c r="H46" s="39"/>
      <c r="I46" s="39"/>
      <c r="J46" s="54"/>
      <c r="K46" s="39"/>
      <c r="L46" s="53" t="str">
        <f t="shared" si="1"/>
        <v>Megagen-MG-EzPlus-M-EILA330-Analog</v>
      </c>
    </row>
    <row r="47" spans="1:12">
      <c r="A47" s="38" t="s">
        <v>957</v>
      </c>
      <c r="B47" s="37" t="s">
        <v>1397</v>
      </c>
      <c r="C47" s="31" t="s">
        <v>958</v>
      </c>
      <c r="D47" s="48" t="s">
        <v>443</v>
      </c>
      <c r="E47" s="38" t="s">
        <v>2588</v>
      </c>
      <c r="F47" s="29" t="s">
        <v>80</v>
      </c>
      <c r="G47" s="39"/>
      <c r="H47" s="39"/>
      <c r="I47" s="39"/>
      <c r="J47" s="54"/>
      <c r="K47" s="39"/>
      <c r="L47" s="53" t="str">
        <f t="shared" si="1"/>
        <v>Megagen-MG-EzPlus-R-EILA400-Analog</v>
      </c>
    </row>
    <row r="48" spans="1:12">
      <c r="A48" s="38" t="s">
        <v>957</v>
      </c>
      <c r="B48" s="37" t="s">
        <v>1397</v>
      </c>
      <c r="C48" s="31" t="s">
        <v>959</v>
      </c>
      <c r="D48" s="48" t="s">
        <v>443</v>
      </c>
      <c r="E48" s="38" t="s">
        <v>2589</v>
      </c>
      <c r="F48" s="29" t="s">
        <v>80</v>
      </c>
      <c r="G48" s="39"/>
      <c r="H48" s="39"/>
      <c r="I48" s="39"/>
      <c r="L48" s="53" t="str">
        <f t="shared" si="1"/>
        <v>Megagen-MG-AnyOne-R-LA400H-Analog</v>
      </c>
    </row>
    <row r="49" spans="1:12">
      <c r="A49" s="38" t="s">
        <v>957</v>
      </c>
      <c r="B49" s="37" t="s">
        <v>1397</v>
      </c>
      <c r="C49" s="31" t="s">
        <v>960</v>
      </c>
      <c r="D49" s="48" t="s">
        <v>433</v>
      </c>
      <c r="E49" s="38" t="s">
        <v>2590</v>
      </c>
      <c r="F49" s="29" t="s">
        <v>80</v>
      </c>
      <c r="G49" s="39"/>
      <c r="H49" s="39"/>
      <c r="I49" s="39"/>
      <c r="J49" s="54"/>
      <c r="K49" s="39"/>
      <c r="L49" s="53" t="str">
        <f t="shared" si="1"/>
        <v>Megagen-MG-AnyRidge-M-AANLAF35-Analog</v>
      </c>
    </row>
    <row r="50" spans="1:12">
      <c r="A50" s="38" t="s">
        <v>957</v>
      </c>
      <c r="B50" s="37" t="s">
        <v>1397</v>
      </c>
      <c r="C50" s="31" t="s">
        <v>960</v>
      </c>
      <c r="D50" s="48" t="s">
        <v>443</v>
      </c>
      <c r="E50" s="38" t="s">
        <v>2591</v>
      </c>
      <c r="F50" s="29" t="s">
        <v>80</v>
      </c>
      <c r="G50" s="39"/>
      <c r="H50" s="39"/>
      <c r="I50" s="39"/>
      <c r="J50" s="54"/>
      <c r="K50" s="39"/>
      <c r="L50" s="53" t="str">
        <f t="shared" si="1"/>
        <v>Megagen-MG-AnyRidge-R-AANLAF4055-Analog</v>
      </c>
    </row>
    <row r="51" spans="1:12">
      <c r="A51" s="38" t="s">
        <v>957</v>
      </c>
      <c r="B51" s="37" t="s">
        <v>1397</v>
      </c>
      <c r="C51" s="31" t="s">
        <v>960</v>
      </c>
      <c r="D51" s="48" t="s">
        <v>961</v>
      </c>
      <c r="E51" s="38" t="s">
        <v>2592</v>
      </c>
      <c r="F51" s="29" t="s">
        <v>80</v>
      </c>
      <c r="G51" s="39"/>
      <c r="H51" s="39"/>
      <c r="I51" s="39"/>
      <c r="J51" s="54"/>
      <c r="K51" s="39"/>
      <c r="L51" s="53" t="str">
        <f t="shared" si="1"/>
        <v>Megagen-MG-AnyRidge-W-AANLAF6080-Analog</v>
      </c>
    </row>
    <row r="52" spans="1:12">
      <c r="A52" s="38" t="s">
        <v>957</v>
      </c>
      <c r="B52" s="37" t="s">
        <v>1397</v>
      </c>
      <c r="C52" s="31" t="s">
        <v>962</v>
      </c>
      <c r="D52" s="31" t="s">
        <v>433</v>
      </c>
      <c r="E52" s="38" t="s">
        <v>2593</v>
      </c>
      <c r="F52" s="29" t="s">
        <v>80</v>
      </c>
      <c r="G52" s="39"/>
      <c r="H52" s="39"/>
      <c r="I52" s="39"/>
      <c r="J52" s="54"/>
      <c r="K52" s="39"/>
      <c r="L52" s="53" t="str">
        <f t="shared" si="1"/>
        <v>Megagen-MG-MINI-M-MILA300H-Analog</v>
      </c>
    </row>
    <row r="53" spans="1:12">
      <c r="A53" s="38" t="s">
        <v>1187</v>
      </c>
      <c r="B53" s="37" t="s">
        <v>1938</v>
      </c>
      <c r="C53" s="31" t="s">
        <v>1188</v>
      </c>
      <c r="D53" s="38" t="s">
        <v>443</v>
      </c>
      <c r="E53" s="38" t="s">
        <v>2594</v>
      </c>
      <c r="F53" s="29" t="s">
        <v>80</v>
      </c>
      <c r="G53" s="39"/>
      <c r="H53" s="39"/>
      <c r="I53" s="39"/>
      <c r="J53" s="54"/>
      <c r="K53" s="39"/>
      <c r="L53" s="53" t="str">
        <f t="shared" si="1"/>
        <v>Warantec-WR-IT-R-ICOAN43-Analog</v>
      </c>
    </row>
    <row r="54" spans="1:12">
      <c r="A54" s="38" t="s">
        <v>1088</v>
      </c>
      <c r="B54" s="38" t="s">
        <v>2595</v>
      </c>
      <c r="C54" s="38">
        <v>1</v>
      </c>
      <c r="D54" s="38">
        <v>2</v>
      </c>
      <c r="E54" s="38" t="s">
        <v>2596</v>
      </c>
      <c r="F54" s="29" t="s">
        <v>80</v>
      </c>
      <c r="G54" s="39"/>
      <c r="H54" s="39"/>
      <c r="I54" s="39"/>
      <c r="J54" s="54"/>
      <c r="K54" s="39"/>
      <c r="L54" s="53" t="str">
        <f t="shared" si="1"/>
        <v>Duplo-DPL-1-2-ANDPL20-Analog</v>
      </c>
    </row>
    <row r="55" spans="1:12">
      <c r="A55" s="38" t="s">
        <v>1088</v>
      </c>
      <c r="B55" s="38" t="s">
        <v>2595</v>
      </c>
      <c r="C55" s="38" t="s">
        <v>2597</v>
      </c>
      <c r="D55" s="38">
        <v>2.5</v>
      </c>
      <c r="E55" s="38" t="s">
        <v>2598</v>
      </c>
      <c r="F55" s="29" t="s">
        <v>80</v>
      </c>
      <c r="G55" s="39"/>
      <c r="H55" s="39"/>
      <c r="I55" s="39"/>
      <c r="J55" s="54"/>
      <c r="K55" s="39"/>
      <c r="L55" s="53" t="str">
        <f t="shared" si="1"/>
        <v>Duplo-DPL-1-type-2.5-ANDPL25-Analog</v>
      </c>
    </row>
    <row r="56" spans="1:12">
      <c r="A56" s="38" t="s">
        <v>1088</v>
      </c>
      <c r="B56" s="38" t="s">
        <v>2595</v>
      </c>
      <c r="C56" s="38" t="s">
        <v>2597</v>
      </c>
      <c r="D56" s="41" t="s">
        <v>2599</v>
      </c>
      <c r="E56" s="38" t="s">
        <v>2600</v>
      </c>
      <c r="F56" s="29" t="s">
        <v>80</v>
      </c>
      <c r="G56" s="39"/>
      <c r="H56" s="39"/>
      <c r="I56" s="39"/>
      <c r="J56" s="54"/>
      <c r="K56" s="39"/>
      <c r="L56" s="53" t="str">
        <f t="shared" si="1"/>
        <v>Duplo-DPL-1-type-3.0-ANDPL30-Analog</v>
      </c>
    </row>
    <row r="57" spans="1:12">
      <c r="A57" s="38" t="s">
        <v>1061</v>
      </c>
      <c r="B57" s="49" t="s">
        <v>1662</v>
      </c>
      <c r="C57" s="52" t="s">
        <v>1062</v>
      </c>
      <c r="D57" s="38">
        <v>2</v>
      </c>
      <c r="E57" s="38" t="s">
        <v>2601</v>
      </c>
      <c r="F57" s="29" t="s">
        <v>80</v>
      </c>
      <c r="G57" s="39"/>
      <c r="H57" s="39"/>
      <c r="I57" s="39"/>
      <c r="J57" s="54"/>
      <c r="K57" s="39"/>
      <c r="L57" s="53" t="str">
        <f t="shared" si="1"/>
        <v>JUST-JS-BF-2-ANJS20-Analog</v>
      </c>
    </row>
    <row r="58" spans="1:12">
      <c r="A58" s="38" t="s">
        <v>1061</v>
      </c>
      <c r="B58" s="49" t="s">
        <v>1662</v>
      </c>
      <c r="C58" s="52" t="s">
        <v>1062</v>
      </c>
      <c r="D58" s="38">
        <v>3</v>
      </c>
      <c r="E58" s="38" t="s">
        <v>2602</v>
      </c>
      <c r="F58" s="29" t="s">
        <v>80</v>
      </c>
      <c r="G58" s="39"/>
      <c r="H58" s="39"/>
      <c r="I58" s="39"/>
      <c r="J58" s="54"/>
      <c r="K58" s="39"/>
      <c r="L58" s="53" t="str">
        <f t="shared" si="1"/>
        <v>JUST-JS-BF-3-ANIS30-Analog</v>
      </c>
    </row>
    <row r="59" spans="1:12">
      <c r="A59" s="49" t="s">
        <v>1037</v>
      </c>
      <c r="B59" s="49" t="s">
        <v>1627</v>
      </c>
      <c r="C59" s="49" t="s">
        <v>1030</v>
      </c>
      <c r="D59" s="38" t="s">
        <v>443</v>
      </c>
      <c r="E59" s="38" t="s">
        <v>2603</v>
      </c>
      <c r="F59" s="29" t="s">
        <v>80</v>
      </c>
      <c r="G59" s="39"/>
      <c r="H59" s="39"/>
      <c r="I59" s="39"/>
      <c r="J59" s="54"/>
      <c r="K59" s="39"/>
      <c r="L59" s="53" t="str">
        <f t="shared" si="1"/>
        <v>Alpha-biotec-ABT-InternalHex-R-IA-CS3459-Analog</v>
      </c>
    </row>
    <row r="60" spans="1:12">
      <c r="A60" s="11" t="s">
        <v>1102</v>
      </c>
      <c r="B60" s="49" t="s">
        <v>1729</v>
      </c>
      <c r="C60" s="38"/>
      <c r="D60" s="38" t="s">
        <v>443</v>
      </c>
      <c r="E60" s="38" t="s">
        <v>2604</v>
      </c>
      <c r="F60" s="29" t="s">
        <v>80</v>
      </c>
      <c r="G60" s="39"/>
      <c r="H60" s="39"/>
      <c r="I60" s="39"/>
      <c r="J60" s="54"/>
      <c r="K60" s="39"/>
      <c r="L60" s="53" t="str">
        <f t="shared" si="1"/>
        <v>WEGO-WG--R-113-003-Analog</v>
      </c>
    </row>
    <row r="61" spans="1:12">
      <c r="A61" s="11" t="s">
        <v>1004</v>
      </c>
      <c r="B61" s="40" t="s">
        <v>1572</v>
      </c>
      <c r="C61" s="49" t="s">
        <v>1005</v>
      </c>
      <c r="D61" s="40" t="s">
        <v>443</v>
      </c>
      <c r="E61" s="40" t="s">
        <v>2605</v>
      </c>
      <c r="F61" s="29" t="s">
        <v>80</v>
      </c>
      <c r="G61" s="38" t="s">
        <v>2606</v>
      </c>
      <c r="H61" s="39"/>
      <c r="I61" s="39"/>
      <c r="J61" s="54"/>
      <c r="K61" s="39"/>
      <c r="L61" s="53" t="str">
        <f t="shared" si="1"/>
        <v>NeoBiotech-NEO-IS Sub-R-ISLA400-Analog</v>
      </c>
    </row>
    <row r="62" spans="1:12">
      <c r="A62" s="11" t="s">
        <v>1004</v>
      </c>
      <c r="B62" s="40" t="s">
        <v>1572</v>
      </c>
      <c r="C62" s="49" t="s">
        <v>1005</v>
      </c>
      <c r="D62" s="40" t="s">
        <v>433</v>
      </c>
      <c r="E62" s="40" t="s">
        <v>2607</v>
      </c>
      <c r="F62" s="29" t="s">
        <v>80</v>
      </c>
      <c r="G62" s="38" t="s">
        <v>2608</v>
      </c>
      <c r="H62" s="39"/>
      <c r="I62" s="39"/>
      <c r="J62" s="54"/>
      <c r="K62" s="39"/>
      <c r="L62" s="53" t="str">
        <f t="shared" si="1"/>
        <v>NeoBiotech-NEO-IS Sub-M-ISLA500-Analog</v>
      </c>
    </row>
    <row r="63" spans="1:12">
      <c r="A63" s="46" t="s">
        <v>1074</v>
      </c>
      <c r="B63" s="49" t="s">
        <v>1686</v>
      </c>
      <c r="C63" s="49" t="s">
        <v>1078</v>
      </c>
      <c r="D63" s="49" t="s">
        <v>443</v>
      </c>
      <c r="E63" s="40" t="s">
        <v>2609</v>
      </c>
      <c r="F63" s="29" t="s">
        <v>80</v>
      </c>
      <c r="G63" s="11"/>
      <c r="H63" s="39"/>
      <c r="I63" s="39"/>
      <c r="J63" s="54"/>
      <c r="K63" s="39"/>
      <c r="L63" s="53" t="str">
        <f t="shared" si="1"/>
        <v>B&amp;B-BB-3P/EV-R-INN-00585-Analog</v>
      </c>
    </row>
  </sheetData>
  <pageMargins left="0.7" right="0.7" top="0.75" bottom="0.75" header="0.3" footer="0.3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18"/>
  <sheetViews>
    <sheetView zoomScale="71" zoomScaleNormal="71" workbookViewId="0">
      <pane ySplit="1" topLeftCell="A95" activePane="bottomLeft" state="frozen"/>
      <selection/>
      <selection pane="bottomLeft" activeCell="F128" sqref="F128"/>
    </sheetView>
  </sheetViews>
  <sheetFormatPr defaultColWidth="8.66666666666667" defaultRowHeight="14"/>
  <cols>
    <col min="1" max="5" width="20.6666666666667" customWidth="1"/>
    <col min="6" max="6" width="28.1666666666667" customWidth="1"/>
    <col min="7" max="11" width="20.6666666666667" customWidth="1"/>
    <col min="12" max="12" width="61.3333333333333" customWidth="1"/>
    <col min="13" max="13" width="20.6666666666667" customWidth="1"/>
    <col min="14" max="14" width="92.975" customWidth="1"/>
    <col min="15" max="15" width="20.6666666666667" customWidth="1"/>
  </cols>
  <sheetData>
    <row r="1" ht="28" spans="1:15">
      <c r="A1" s="2" t="s">
        <v>0</v>
      </c>
      <c r="B1" s="2" t="s">
        <v>2610</v>
      </c>
      <c r="C1" s="2" t="s">
        <v>910</v>
      </c>
      <c r="D1" s="2" t="s">
        <v>911</v>
      </c>
      <c r="E1" s="2" t="s">
        <v>2611</v>
      </c>
      <c r="F1" s="2" t="s">
        <v>4</v>
      </c>
      <c r="G1" s="3" t="s">
        <v>5</v>
      </c>
      <c r="H1" s="3" t="s">
        <v>2612</v>
      </c>
      <c r="I1" s="3" t="s">
        <v>2613</v>
      </c>
      <c r="J1" s="3" t="s">
        <v>8</v>
      </c>
      <c r="K1" s="3" t="s">
        <v>2614</v>
      </c>
      <c r="L1" s="2" t="s">
        <v>10</v>
      </c>
      <c r="M1" s="2" t="s">
        <v>2615</v>
      </c>
      <c r="N1" s="2" t="s">
        <v>2616</v>
      </c>
      <c r="O1" s="2" t="s">
        <v>2617</v>
      </c>
    </row>
    <row r="2" s="1" customFormat="1" ht="18" customHeight="1" spans="1:15">
      <c r="A2" s="4" t="s">
        <v>201</v>
      </c>
      <c r="B2" s="4" t="s">
        <v>202</v>
      </c>
      <c r="C2" s="4" t="s">
        <v>1320</v>
      </c>
      <c r="D2" s="4" t="s">
        <v>203</v>
      </c>
      <c r="E2" s="5" t="s">
        <v>2618</v>
      </c>
      <c r="F2" s="4" t="s">
        <v>2619</v>
      </c>
      <c r="G2" s="6" t="s">
        <v>60</v>
      </c>
      <c r="H2" s="5" t="s">
        <v>63</v>
      </c>
      <c r="I2" s="5"/>
      <c r="J2" s="6" t="s">
        <v>2620</v>
      </c>
      <c r="K2" s="4"/>
      <c r="L2" s="4" t="str">
        <f>B2&amp;"-"&amp;D2&amp;"-"&amp;E2&amp;"-"&amp;F2&amp;"-"&amp;G2&amp;"-"&amp;H2&amp;"-"&amp;J2</f>
        <v>ITI-NC-ITINCZJ403000-Cementable  abutment-Φ 4-GH 3-AH 7</v>
      </c>
      <c r="M2" s="14">
        <v>403</v>
      </c>
      <c r="N2" s="15" t="s">
        <v>2621</v>
      </c>
      <c r="O2" s="16" t="s">
        <v>2622</v>
      </c>
    </row>
    <row r="3" s="1" customFormat="1" ht="18" customHeight="1" spans="1:15">
      <c r="A3" s="4" t="s">
        <v>201</v>
      </c>
      <c r="B3" s="4" t="s">
        <v>202</v>
      </c>
      <c r="C3" s="4" t="s">
        <v>1320</v>
      </c>
      <c r="D3" s="4" t="s">
        <v>203</v>
      </c>
      <c r="E3" s="6" t="s">
        <v>2623</v>
      </c>
      <c r="F3" s="4" t="s">
        <v>2619</v>
      </c>
      <c r="G3" s="6" t="s">
        <v>60</v>
      </c>
      <c r="H3" s="6" t="s">
        <v>516</v>
      </c>
      <c r="I3" s="5"/>
      <c r="J3" s="6" t="s">
        <v>2620</v>
      </c>
      <c r="K3" s="4"/>
      <c r="L3" s="4" t="str">
        <f>B3&amp;"-"&amp;D3&amp;"-"&amp;E3&amp;"-"&amp;F3&amp;"-"&amp;G3&amp;"-"&amp;H3&amp;"-"&amp;J3</f>
        <v>ITI-NC-ITINCZJ405000-Cementable  abutment-Φ 4-GH 5-AH 7</v>
      </c>
      <c r="M3" s="14">
        <v>424</v>
      </c>
      <c r="N3" s="15" t="s">
        <v>2624</v>
      </c>
      <c r="O3" s="16" t="s">
        <v>2622</v>
      </c>
    </row>
    <row r="4" s="1" customFormat="1" ht="18" customHeight="1" spans="1:15">
      <c r="A4" s="4" t="s">
        <v>201</v>
      </c>
      <c r="B4" s="4" t="s">
        <v>202</v>
      </c>
      <c r="C4" s="4" t="s">
        <v>1320</v>
      </c>
      <c r="D4" s="4" t="s">
        <v>203</v>
      </c>
      <c r="E4" s="6" t="s">
        <v>2625</v>
      </c>
      <c r="F4" s="4" t="s">
        <v>2619</v>
      </c>
      <c r="G4" s="6" t="s">
        <v>60</v>
      </c>
      <c r="H4" s="5" t="s">
        <v>63</v>
      </c>
      <c r="I4" s="4" t="s">
        <v>128</v>
      </c>
      <c r="J4" s="6" t="s">
        <v>2620</v>
      </c>
      <c r="K4" s="4"/>
      <c r="L4" s="4" t="str">
        <f t="shared" ref="L4:L7" si="0">B4&amp;"-"&amp;D4&amp;"-"&amp;E4&amp;"-"&amp;F4&amp;"-"&amp;G4&amp;"-"&amp;H4&amp;"-"&amp;I4&amp;"-"&amp;J4</f>
        <v>ITI-NC-ITINCZJ403015-Cementable  abutment-Φ 4-GH 3-15°-AH 7</v>
      </c>
      <c r="M4" s="14">
        <v>434</v>
      </c>
      <c r="N4" s="15" t="s">
        <v>2626</v>
      </c>
      <c r="O4" s="16" t="s">
        <v>2622</v>
      </c>
    </row>
    <row r="5" s="1" customFormat="1" ht="18" customHeight="1" spans="1:15">
      <c r="A5" s="4" t="s">
        <v>201</v>
      </c>
      <c r="B5" s="4" t="s">
        <v>202</v>
      </c>
      <c r="C5" s="4" t="s">
        <v>1320</v>
      </c>
      <c r="D5" s="4" t="s">
        <v>203</v>
      </c>
      <c r="E5" s="6" t="s">
        <v>2627</v>
      </c>
      <c r="F5" s="4" t="s">
        <v>2619</v>
      </c>
      <c r="G5" s="6" t="s">
        <v>60</v>
      </c>
      <c r="H5" s="6" t="s">
        <v>516</v>
      </c>
      <c r="I5" s="4" t="s">
        <v>128</v>
      </c>
      <c r="J5" s="6" t="s">
        <v>2620</v>
      </c>
      <c r="K5" s="4"/>
      <c r="L5" s="4" t="str">
        <f t="shared" si="0"/>
        <v>ITI-NC-ITINCZJ405015-Cementable  abutment-Φ 4-GH 5-15°-AH 7</v>
      </c>
      <c r="M5" s="14">
        <v>463</v>
      </c>
      <c r="N5" s="15" t="s">
        <v>2626</v>
      </c>
      <c r="O5" s="16" t="s">
        <v>2622</v>
      </c>
    </row>
    <row r="6" s="1" customFormat="1" ht="18" customHeight="1" spans="1:15">
      <c r="A6" s="4" t="s">
        <v>201</v>
      </c>
      <c r="B6" s="4" t="s">
        <v>202</v>
      </c>
      <c r="C6" s="4" t="s">
        <v>1320</v>
      </c>
      <c r="D6" s="4" t="s">
        <v>203</v>
      </c>
      <c r="E6" s="6" t="s">
        <v>2628</v>
      </c>
      <c r="F6" s="4" t="s">
        <v>2619</v>
      </c>
      <c r="G6" s="6" t="s">
        <v>60</v>
      </c>
      <c r="H6" s="5" t="s">
        <v>63</v>
      </c>
      <c r="I6" s="9" t="s">
        <v>138</v>
      </c>
      <c r="J6" s="6" t="s">
        <v>2620</v>
      </c>
      <c r="K6" s="4"/>
      <c r="L6" s="4" t="str">
        <f t="shared" si="0"/>
        <v>ITI-NC-ITINCZJ403025-Cementable  abutment-Φ 4-GH 3-25°-AH 7</v>
      </c>
      <c r="M6" s="14">
        <v>238</v>
      </c>
      <c r="N6" s="15" t="s">
        <v>2629</v>
      </c>
      <c r="O6" s="16" t="s">
        <v>2622</v>
      </c>
    </row>
    <row r="7" s="1" customFormat="1" ht="18" customHeight="1" spans="1:15">
      <c r="A7" s="4" t="s">
        <v>201</v>
      </c>
      <c r="B7" s="4" t="s">
        <v>202</v>
      </c>
      <c r="C7" s="4" t="s">
        <v>1320</v>
      </c>
      <c r="D7" s="4" t="s">
        <v>203</v>
      </c>
      <c r="E7" s="6" t="s">
        <v>2630</v>
      </c>
      <c r="F7" s="4" t="s">
        <v>2619</v>
      </c>
      <c r="G7" s="6" t="s">
        <v>60</v>
      </c>
      <c r="H7" s="6" t="s">
        <v>516</v>
      </c>
      <c r="I7" s="9" t="s">
        <v>138</v>
      </c>
      <c r="J7" s="6" t="s">
        <v>2620</v>
      </c>
      <c r="K7" s="4"/>
      <c r="L7" s="4" t="str">
        <f t="shared" si="0"/>
        <v>ITI-NC-ITINCZJ405025-Cementable  abutment-Φ 4-GH 5-25°-AH 7</v>
      </c>
      <c r="M7" s="14">
        <v>172</v>
      </c>
      <c r="N7" s="15" t="s">
        <v>2629</v>
      </c>
      <c r="O7" s="16" t="s">
        <v>2622</v>
      </c>
    </row>
    <row r="8" s="1" customFormat="1" ht="18" customHeight="1" spans="1:15">
      <c r="A8" s="4" t="s">
        <v>201</v>
      </c>
      <c r="B8" s="4" t="s">
        <v>202</v>
      </c>
      <c r="C8" s="4" t="s">
        <v>1320</v>
      </c>
      <c r="D8" s="4" t="s">
        <v>213</v>
      </c>
      <c r="E8" s="6" t="s">
        <v>2631</v>
      </c>
      <c r="F8" s="4" t="s">
        <v>2619</v>
      </c>
      <c r="G8" s="5" t="s">
        <v>283</v>
      </c>
      <c r="H8" s="6" t="s">
        <v>101</v>
      </c>
      <c r="I8" s="5"/>
      <c r="J8" s="6" t="s">
        <v>2620</v>
      </c>
      <c r="K8" s="4"/>
      <c r="L8" s="4" t="str">
        <f>B8&amp;"-"&amp;D8&amp;"-"&amp;E8&amp;"-"&amp;F8&amp;"-"&amp;G8&amp;"-"&amp;H8&amp;"-"&amp;J8</f>
        <v>ITI-RC-ITIRCZJ501500-Cementable  abutment-Φ 5.0-GH 1.5-AH 7</v>
      </c>
      <c r="M8" s="14">
        <v>184</v>
      </c>
      <c r="N8" s="14" t="s">
        <v>2632</v>
      </c>
      <c r="O8" s="16" t="s">
        <v>320</v>
      </c>
    </row>
    <row r="9" s="1" customFormat="1" ht="18" customHeight="1" spans="1:15">
      <c r="A9" s="4" t="s">
        <v>201</v>
      </c>
      <c r="B9" s="4" t="s">
        <v>202</v>
      </c>
      <c r="C9" s="4" t="s">
        <v>1320</v>
      </c>
      <c r="D9" s="4" t="s">
        <v>213</v>
      </c>
      <c r="E9" s="6" t="s">
        <v>2633</v>
      </c>
      <c r="F9" s="4" t="s">
        <v>2619</v>
      </c>
      <c r="G9" s="5" t="s">
        <v>283</v>
      </c>
      <c r="H9" s="6" t="s">
        <v>101</v>
      </c>
      <c r="I9" s="4" t="s">
        <v>128</v>
      </c>
      <c r="J9" s="6" t="s">
        <v>317</v>
      </c>
      <c r="K9" s="4"/>
      <c r="L9" s="4" t="str">
        <f t="shared" ref="L9:L12" si="1">B9&amp;"-"&amp;D9&amp;"-"&amp;E9&amp;"-"&amp;F9&amp;"-"&amp;G9&amp;"-"&amp;H9&amp;"-"&amp;I9&amp;"-"&amp;J9</f>
        <v>ITI-RC-ITIRCZJ501515-Cementable  abutment-Φ 5.0-GH 1.5-15°-AH 5.5</v>
      </c>
      <c r="M9" s="14">
        <v>436</v>
      </c>
      <c r="N9" s="14" t="s">
        <v>2634</v>
      </c>
      <c r="O9" s="16" t="s">
        <v>320</v>
      </c>
    </row>
    <row r="10" s="1" customFormat="1" ht="18" customHeight="1" spans="1:15">
      <c r="A10" s="4" t="s">
        <v>201</v>
      </c>
      <c r="B10" s="4" t="s">
        <v>202</v>
      </c>
      <c r="C10" s="4" t="s">
        <v>1320</v>
      </c>
      <c r="D10" s="4" t="s">
        <v>213</v>
      </c>
      <c r="E10" s="6" t="s">
        <v>2635</v>
      </c>
      <c r="F10" s="4" t="s">
        <v>2619</v>
      </c>
      <c r="G10" s="5" t="s">
        <v>283</v>
      </c>
      <c r="H10" s="6" t="s">
        <v>101</v>
      </c>
      <c r="I10" s="9" t="s">
        <v>138</v>
      </c>
      <c r="J10" s="6" t="s">
        <v>317</v>
      </c>
      <c r="K10" s="4"/>
      <c r="L10" s="4" t="str">
        <f t="shared" si="1"/>
        <v>ITI-RC-ITIRCZJ501525-Cementable  abutment-Φ 5.0-GH 1.5-25°-AH 5.5</v>
      </c>
      <c r="M10" s="14">
        <v>330</v>
      </c>
      <c r="N10" s="14" t="s">
        <v>2636</v>
      </c>
      <c r="O10" s="16" t="s">
        <v>320</v>
      </c>
    </row>
    <row r="11" s="1" customFormat="1" ht="18" customHeight="1" spans="1:15">
      <c r="A11" s="4" t="s">
        <v>201</v>
      </c>
      <c r="B11" s="4" t="s">
        <v>202</v>
      </c>
      <c r="C11" s="4" t="s">
        <v>1320</v>
      </c>
      <c r="D11" s="4" t="s">
        <v>213</v>
      </c>
      <c r="E11" s="6" t="s">
        <v>2637</v>
      </c>
      <c r="F11" s="4" t="s">
        <v>2619</v>
      </c>
      <c r="G11" s="5" t="s">
        <v>283</v>
      </c>
      <c r="H11" s="5" t="s">
        <v>63</v>
      </c>
      <c r="I11" s="4" t="s">
        <v>128</v>
      </c>
      <c r="J11" s="6" t="s">
        <v>317</v>
      </c>
      <c r="K11" s="4"/>
      <c r="L11" s="4" t="str">
        <f t="shared" si="1"/>
        <v>ITI-RC-ITIRCZJ503015-Cementable  abutment-Φ 5.0-GH 3-15°-AH 5.5</v>
      </c>
      <c r="M11" s="14">
        <v>344</v>
      </c>
      <c r="N11" s="14" t="s">
        <v>2638</v>
      </c>
      <c r="O11" s="16" t="s">
        <v>322</v>
      </c>
    </row>
    <row r="12" s="1" customFormat="1" ht="18" customHeight="1" spans="1:15">
      <c r="A12" s="4" t="s">
        <v>201</v>
      </c>
      <c r="B12" s="4" t="s">
        <v>202</v>
      </c>
      <c r="C12" s="4" t="s">
        <v>1320</v>
      </c>
      <c r="D12" s="4" t="s">
        <v>213</v>
      </c>
      <c r="E12" s="6" t="s">
        <v>2639</v>
      </c>
      <c r="F12" s="4" t="s">
        <v>2619</v>
      </c>
      <c r="G12" s="5" t="s">
        <v>283</v>
      </c>
      <c r="H12" s="5" t="s">
        <v>63</v>
      </c>
      <c r="I12" s="9" t="s">
        <v>138</v>
      </c>
      <c r="J12" s="6" t="s">
        <v>317</v>
      </c>
      <c r="K12" s="4"/>
      <c r="L12" s="4" t="str">
        <f t="shared" si="1"/>
        <v>ITI-RC-ITIRCZJ503025-Cementable  abutment-Φ 5.0-GH 3-25°-AH 5.5</v>
      </c>
      <c r="M12" s="14">
        <v>278</v>
      </c>
      <c r="N12" s="14" t="s">
        <v>2640</v>
      </c>
      <c r="O12" s="16" t="s">
        <v>322</v>
      </c>
    </row>
    <row r="13" s="1" customFormat="1" ht="18" customHeight="1" spans="1:15">
      <c r="A13" s="7" t="s">
        <v>430</v>
      </c>
      <c r="B13" s="7" t="s">
        <v>431</v>
      </c>
      <c r="C13" s="7" t="s">
        <v>432</v>
      </c>
      <c r="D13" s="7" t="s">
        <v>433</v>
      </c>
      <c r="E13" s="7" t="s">
        <v>2641</v>
      </c>
      <c r="F13" s="8" t="s">
        <v>637</v>
      </c>
      <c r="G13" s="8" t="s">
        <v>29</v>
      </c>
      <c r="H13" s="9" t="s">
        <v>63</v>
      </c>
      <c r="I13" s="4" t="s">
        <v>348</v>
      </c>
      <c r="J13" s="4"/>
      <c r="K13" s="4"/>
      <c r="L13" s="4" t="str">
        <f t="shared" ref="L13:L28" si="2">B13&amp;"-"&amp;C13&amp;"-"&amp;D13&amp;"-"&amp;E13&amp;"-"&amp;F13&amp;"-"&amp;G13&amp;"-"&amp;H13&amp;"-"&amp;I13</f>
        <v>OSS-GT-M-GSAA4530MA-Angled Abutment TypeA-Φ 4.5-GH 3-17°</v>
      </c>
      <c r="M13" s="8">
        <v>0</v>
      </c>
      <c r="N13" s="7" t="s">
        <v>2642</v>
      </c>
      <c r="O13" s="7" t="s">
        <v>2643</v>
      </c>
    </row>
    <row r="14" s="1" customFormat="1" ht="18" customHeight="1" spans="1:15">
      <c r="A14" s="7" t="s">
        <v>430</v>
      </c>
      <c r="B14" s="7" t="s">
        <v>431</v>
      </c>
      <c r="C14" s="7" t="s">
        <v>432</v>
      </c>
      <c r="D14" s="7" t="s">
        <v>433</v>
      </c>
      <c r="E14" s="7" t="s">
        <v>2644</v>
      </c>
      <c r="F14" s="8" t="s">
        <v>639</v>
      </c>
      <c r="G14" s="8" t="s">
        <v>29</v>
      </c>
      <c r="H14" s="9" t="s">
        <v>63</v>
      </c>
      <c r="I14" s="4" t="s">
        <v>348</v>
      </c>
      <c r="J14" s="4"/>
      <c r="K14" s="4"/>
      <c r="L14" s="4" t="str">
        <f t="shared" si="2"/>
        <v>OSS-GT-M-GSAA4530MB-Angled Abutment TypeB-Φ 4.5-GH 3-17°</v>
      </c>
      <c r="M14" s="8">
        <v>0</v>
      </c>
      <c r="N14" s="7" t="s">
        <v>2642</v>
      </c>
      <c r="O14" s="7" t="s">
        <v>2645</v>
      </c>
    </row>
    <row r="15" s="1" customFormat="1" ht="18" customHeight="1" spans="1:15">
      <c r="A15" s="7" t="s">
        <v>430</v>
      </c>
      <c r="B15" s="7" t="s">
        <v>431</v>
      </c>
      <c r="C15" s="7" t="s">
        <v>432</v>
      </c>
      <c r="D15" s="7" t="s">
        <v>529</v>
      </c>
      <c r="E15" s="7" t="s">
        <v>2646</v>
      </c>
      <c r="F15" s="8" t="s">
        <v>127</v>
      </c>
      <c r="G15" s="8" t="s">
        <v>29</v>
      </c>
      <c r="H15" s="9" t="s">
        <v>63</v>
      </c>
      <c r="I15" s="4" t="s">
        <v>348</v>
      </c>
      <c r="J15" s="4"/>
      <c r="K15" s="4"/>
      <c r="L15" s="4" t="str">
        <f t="shared" si="2"/>
        <v>OSS-GT-M-Non-GSAA4530MN-Angled Abutment-Φ 4.5-GH 3-17°</v>
      </c>
      <c r="M15" s="8">
        <v>0</v>
      </c>
      <c r="N15" s="7" t="s">
        <v>2642</v>
      </c>
      <c r="O15" s="7" t="s">
        <v>2647</v>
      </c>
    </row>
    <row r="16" s="1" customFormat="1" ht="18" customHeight="1" spans="1:15">
      <c r="A16" s="7" t="s">
        <v>430</v>
      </c>
      <c r="B16" s="7" t="s">
        <v>431</v>
      </c>
      <c r="C16" s="7" t="s">
        <v>432</v>
      </c>
      <c r="D16" s="7" t="s">
        <v>433</v>
      </c>
      <c r="E16" s="7" t="s">
        <v>2648</v>
      </c>
      <c r="F16" s="8" t="s">
        <v>639</v>
      </c>
      <c r="G16" s="8" t="s">
        <v>29</v>
      </c>
      <c r="H16" s="9" t="s">
        <v>63</v>
      </c>
      <c r="I16" s="9" t="s">
        <v>138</v>
      </c>
      <c r="J16" s="4"/>
      <c r="K16" s="4"/>
      <c r="L16" s="4" t="str">
        <f t="shared" si="2"/>
        <v>OSS-GT-M-GSAA453025MB-Angled Abutment TypeB-Φ 4.5-GH 3-25°</v>
      </c>
      <c r="M16" s="8">
        <v>0</v>
      </c>
      <c r="N16" s="7" t="s">
        <v>2649</v>
      </c>
      <c r="O16" s="7" t="s">
        <v>2645</v>
      </c>
    </row>
    <row r="17" s="1" customFormat="1" ht="18" customHeight="1" spans="1:15">
      <c r="A17" s="7" t="s">
        <v>430</v>
      </c>
      <c r="B17" s="7" t="s">
        <v>431</v>
      </c>
      <c r="C17" s="7" t="s">
        <v>432</v>
      </c>
      <c r="D17" s="7" t="s">
        <v>529</v>
      </c>
      <c r="E17" s="7" t="s">
        <v>2650</v>
      </c>
      <c r="F17" s="8" t="s">
        <v>2651</v>
      </c>
      <c r="G17" s="8" t="s">
        <v>29</v>
      </c>
      <c r="H17" s="9" t="s">
        <v>63</v>
      </c>
      <c r="I17" s="9" t="s">
        <v>138</v>
      </c>
      <c r="J17" s="4"/>
      <c r="K17" s="4"/>
      <c r="L17" s="4" t="str">
        <f t="shared" si="2"/>
        <v>OSS-GT-M-Non-GSAA453025MN-Angled Abutment -Φ 4.5-GH 3-25°</v>
      </c>
      <c r="M17" s="8">
        <v>0</v>
      </c>
      <c r="N17" s="7" t="s">
        <v>2649</v>
      </c>
      <c r="O17" s="7" t="s">
        <v>2647</v>
      </c>
    </row>
    <row r="18" s="1" customFormat="1" ht="18" customHeight="1" spans="1:15">
      <c r="A18" s="7" t="s">
        <v>430</v>
      </c>
      <c r="B18" s="7" t="s">
        <v>431</v>
      </c>
      <c r="C18" s="7" t="s">
        <v>432</v>
      </c>
      <c r="D18" s="7" t="s">
        <v>443</v>
      </c>
      <c r="E18" s="7" t="s">
        <v>2652</v>
      </c>
      <c r="F18" s="8" t="s">
        <v>639</v>
      </c>
      <c r="G18" s="8" t="s">
        <v>29</v>
      </c>
      <c r="H18" s="10" t="s">
        <v>63</v>
      </c>
      <c r="I18" s="11" t="s">
        <v>348</v>
      </c>
      <c r="J18" s="11"/>
      <c r="K18" s="11"/>
      <c r="L18" s="11" t="str">
        <f t="shared" si="2"/>
        <v>OSS-GT-R-GSAA4530B-Angled Abutment TypeB-Φ 4.5-GH 3-17°</v>
      </c>
      <c r="M18" s="8"/>
      <c r="N18" s="7" t="s">
        <v>2642</v>
      </c>
      <c r="O18" s="7" t="s">
        <v>638</v>
      </c>
    </row>
    <row r="19" s="1" customFormat="1" ht="18" customHeight="1" spans="1:15">
      <c r="A19" s="7" t="s">
        <v>430</v>
      </c>
      <c r="B19" s="7" t="s">
        <v>431</v>
      </c>
      <c r="C19" s="7" t="s">
        <v>432</v>
      </c>
      <c r="D19" s="7" t="s">
        <v>443</v>
      </c>
      <c r="E19" s="7" t="s">
        <v>2653</v>
      </c>
      <c r="F19" s="8" t="s">
        <v>639</v>
      </c>
      <c r="G19" s="8" t="s">
        <v>283</v>
      </c>
      <c r="H19" s="10" t="s">
        <v>95</v>
      </c>
      <c r="I19" s="11" t="s">
        <v>348</v>
      </c>
      <c r="J19" s="11"/>
      <c r="K19" s="11"/>
      <c r="L19" s="11" t="str">
        <f t="shared" si="2"/>
        <v>OSS-GT-R-GSAA5010B-Angled Abutment TypeB-Φ 5.0-GH 1-17°</v>
      </c>
      <c r="M19" s="8"/>
      <c r="N19" s="7" t="s">
        <v>2654</v>
      </c>
      <c r="O19" s="7" t="s">
        <v>642</v>
      </c>
    </row>
    <row r="20" s="1" customFormat="1" ht="18" customHeight="1" spans="1:15">
      <c r="A20" s="7" t="s">
        <v>430</v>
      </c>
      <c r="B20" s="7" t="s">
        <v>431</v>
      </c>
      <c r="C20" s="7" t="s">
        <v>432</v>
      </c>
      <c r="D20" s="7" t="s">
        <v>443</v>
      </c>
      <c r="E20" s="7" t="s">
        <v>2655</v>
      </c>
      <c r="F20" s="8" t="s">
        <v>637</v>
      </c>
      <c r="G20" s="8" t="s">
        <v>283</v>
      </c>
      <c r="H20" s="10" t="s">
        <v>63</v>
      </c>
      <c r="I20" s="11" t="s">
        <v>348</v>
      </c>
      <c r="J20" s="11"/>
      <c r="K20" s="11"/>
      <c r="L20" s="11" t="str">
        <f t="shared" si="2"/>
        <v>OSS-GT-R-GSAA5030A-Angled Abutment TypeA-Φ 5.0-GH 3-17°</v>
      </c>
      <c r="M20" s="8">
        <v>0</v>
      </c>
      <c r="N20" s="7" t="s">
        <v>2642</v>
      </c>
      <c r="O20" s="7" t="s">
        <v>641</v>
      </c>
    </row>
    <row r="21" s="1" customFormat="1" ht="18" customHeight="1" spans="1:15">
      <c r="A21" s="7" t="s">
        <v>430</v>
      </c>
      <c r="B21" s="7" t="s">
        <v>431</v>
      </c>
      <c r="C21" s="7" t="s">
        <v>432</v>
      </c>
      <c r="D21" s="7" t="s">
        <v>443</v>
      </c>
      <c r="E21" s="7" t="s">
        <v>2656</v>
      </c>
      <c r="F21" s="8" t="s">
        <v>639</v>
      </c>
      <c r="G21" s="8" t="s">
        <v>283</v>
      </c>
      <c r="H21" s="10" t="s">
        <v>63</v>
      </c>
      <c r="I21" s="11" t="s">
        <v>348</v>
      </c>
      <c r="J21" s="11"/>
      <c r="K21" s="11"/>
      <c r="L21" s="11" t="str">
        <f t="shared" si="2"/>
        <v>OSS-GT-R-GSAA5030B-Angled Abutment TypeB-Φ 5.0-GH 3-17°</v>
      </c>
      <c r="M21" s="8">
        <v>0</v>
      </c>
      <c r="N21" s="7" t="s">
        <v>2642</v>
      </c>
      <c r="O21" s="7" t="s">
        <v>642</v>
      </c>
    </row>
    <row r="22" s="1" customFormat="1" ht="18" customHeight="1" spans="1:15">
      <c r="A22" s="7" t="s">
        <v>430</v>
      </c>
      <c r="B22" s="7" t="s">
        <v>431</v>
      </c>
      <c r="C22" s="7" t="s">
        <v>432</v>
      </c>
      <c r="D22" s="7" t="s">
        <v>552</v>
      </c>
      <c r="E22" s="7" t="s">
        <v>2657</v>
      </c>
      <c r="F22" s="8" t="s">
        <v>2651</v>
      </c>
      <c r="G22" s="8" t="s">
        <v>283</v>
      </c>
      <c r="H22" s="10" t="s">
        <v>63</v>
      </c>
      <c r="I22" s="11" t="s">
        <v>348</v>
      </c>
      <c r="J22" s="11"/>
      <c r="K22" s="11"/>
      <c r="L22" s="11" t="str">
        <f t="shared" si="2"/>
        <v>OSS-GT-R-Non-GSAA5030N-Angled Abutment -Φ 5.0-GH 3-17°</v>
      </c>
      <c r="M22" s="8">
        <v>0</v>
      </c>
      <c r="N22" s="7" t="s">
        <v>2642</v>
      </c>
      <c r="O22" s="7" t="s">
        <v>643</v>
      </c>
    </row>
    <row r="23" s="1" customFormat="1" ht="18" customHeight="1" spans="1:15">
      <c r="A23" s="7" t="s">
        <v>430</v>
      </c>
      <c r="B23" s="7" t="s">
        <v>431</v>
      </c>
      <c r="C23" s="7" t="s">
        <v>432</v>
      </c>
      <c r="D23" s="7" t="s">
        <v>443</v>
      </c>
      <c r="E23" s="7" t="s">
        <v>2658</v>
      </c>
      <c r="F23" s="8" t="s">
        <v>639</v>
      </c>
      <c r="G23" s="8" t="s">
        <v>283</v>
      </c>
      <c r="H23" s="10" t="s">
        <v>516</v>
      </c>
      <c r="I23" s="11" t="s">
        <v>348</v>
      </c>
      <c r="J23" s="11"/>
      <c r="K23" s="11"/>
      <c r="L23" s="11" t="str">
        <f t="shared" si="2"/>
        <v>OSS-GT-R-GSAA5050B-Angled Abutment TypeB-Φ 5.0-GH 5-17°</v>
      </c>
      <c r="M23" s="8"/>
      <c r="N23" s="7" t="s">
        <v>2659</v>
      </c>
      <c r="O23" s="7" t="s">
        <v>645</v>
      </c>
    </row>
    <row r="24" s="1" customFormat="1" ht="18" customHeight="1" spans="1:15">
      <c r="A24" s="7" t="s">
        <v>430</v>
      </c>
      <c r="B24" s="7" t="s">
        <v>431</v>
      </c>
      <c r="C24" s="7" t="s">
        <v>432</v>
      </c>
      <c r="D24" s="7" t="s">
        <v>443</v>
      </c>
      <c r="E24" s="7" t="s">
        <v>2660</v>
      </c>
      <c r="F24" s="8" t="s">
        <v>639</v>
      </c>
      <c r="G24" s="8" t="s">
        <v>283</v>
      </c>
      <c r="H24" s="10" t="s">
        <v>30</v>
      </c>
      <c r="I24" s="10" t="s">
        <v>138</v>
      </c>
      <c r="J24" s="11"/>
      <c r="K24" s="11"/>
      <c r="L24" s="11" t="str">
        <f t="shared" si="2"/>
        <v>OSS-GT-R-GSAA502025B-Angled Abutment TypeB-Φ 5.0-GH 2-25°</v>
      </c>
      <c r="M24" s="8"/>
      <c r="N24" s="7" t="s">
        <v>2661</v>
      </c>
      <c r="O24" s="7" t="s">
        <v>642</v>
      </c>
    </row>
    <row r="25" s="1" customFormat="1" ht="18" customHeight="1" spans="1:15">
      <c r="A25" s="7" t="s">
        <v>430</v>
      </c>
      <c r="B25" s="7" t="s">
        <v>431</v>
      </c>
      <c r="C25" s="7" t="s">
        <v>432</v>
      </c>
      <c r="D25" s="7" t="s">
        <v>443</v>
      </c>
      <c r="E25" s="7" t="s">
        <v>2662</v>
      </c>
      <c r="F25" s="8" t="s">
        <v>639</v>
      </c>
      <c r="G25" s="8" t="s">
        <v>283</v>
      </c>
      <c r="H25" s="10" t="s">
        <v>63</v>
      </c>
      <c r="I25" s="10" t="s">
        <v>138</v>
      </c>
      <c r="J25" s="11"/>
      <c r="K25" s="11"/>
      <c r="L25" s="11" t="str">
        <f t="shared" si="2"/>
        <v>OSS-GT-R-GSAA503025B-Angled Abutment TypeB-Φ 5.0-GH 3-25°</v>
      </c>
      <c r="M25" s="8"/>
      <c r="N25" s="7" t="s">
        <v>2661</v>
      </c>
      <c r="O25" s="7" t="s">
        <v>642</v>
      </c>
    </row>
    <row r="26" s="1" customFormat="1" ht="18" customHeight="1" spans="1:15">
      <c r="A26" s="7" t="s">
        <v>430</v>
      </c>
      <c r="B26" s="7" t="s">
        <v>431</v>
      </c>
      <c r="C26" s="7" t="s">
        <v>432</v>
      </c>
      <c r="D26" s="7" t="s">
        <v>443</v>
      </c>
      <c r="E26" s="7" t="s">
        <v>2663</v>
      </c>
      <c r="F26" s="8" t="s">
        <v>639</v>
      </c>
      <c r="G26" s="8" t="s">
        <v>283</v>
      </c>
      <c r="H26" s="10" t="s">
        <v>34</v>
      </c>
      <c r="I26" s="10" t="s">
        <v>138</v>
      </c>
      <c r="J26" s="11"/>
      <c r="K26" s="11"/>
      <c r="L26" s="11" t="str">
        <f t="shared" si="2"/>
        <v>OSS-GT-R-GSAA504025B-Angled Abutment TypeB-Φ 5.0-GH 4-25°</v>
      </c>
      <c r="M26" s="8"/>
      <c r="N26" s="7" t="s">
        <v>2661</v>
      </c>
      <c r="O26" s="7" t="s">
        <v>645</v>
      </c>
    </row>
    <row r="27" s="1" customFormat="1" ht="18" customHeight="1" spans="1:15">
      <c r="A27" s="7" t="s">
        <v>430</v>
      </c>
      <c r="B27" s="7" t="s">
        <v>431</v>
      </c>
      <c r="C27" s="7" t="s">
        <v>432</v>
      </c>
      <c r="D27" s="7" t="s">
        <v>552</v>
      </c>
      <c r="E27" s="7" t="s">
        <v>2664</v>
      </c>
      <c r="F27" s="8" t="s">
        <v>2651</v>
      </c>
      <c r="G27" s="8" t="s">
        <v>283</v>
      </c>
      <c r="H27" s="10" t="s">
        <v>63</v>
      </c>
      <c r="I27" s="10" t="s">
        <v>138</v>
      </c>
      <c r="J27" s="11"/>
      <c r="K27" s="11"/>
      <c r="L27" s="11" t="str">
        <f t="shared" si="2"/>
        <v>OSS-GT-R-Non-GSAA503025N-Angled Abutment -Φ 5.0-GH 3-25°</v>
      </c>
      <c r="M27" s="8">
        <v>0</v>
      </c>
      <c r="N27" s="7" t="s">
        <v>2661</v>
      </c>
      <c r="O27" s="7" t="s">
        <v>643</v>
      </c>
    </row>
    <row r="28" s="1" customFormat="1" ht="18" customHeight="1" spans="1:15">
      <c r="A28" s="7" t="s">
        <v>430</v>
      </c>
      <c r="B28" s="7" t="s">
        <v>431</v>
      </c>
      <c r="C28" s="7" t="s">
        <v>432</v>
      </c>
      <c r="D28" s="7" t="s">
        <v>443</v>
      </c>
      <c r="E28" s="7" t="s">
        <v>2665</v>
      </c>
      <c r="F28" s="8" t="s">
        <v>639</v>
      </c>
      <c r="G28" s="8" t="s">
        <v>46</v>
      </c>
      <c r="H28" s="10" t="s">
        <v>63</v>
      </c>
      <c r="I28" s="10" t="s">
        <v>138</v>
      </c>
      <c r="J28" s="11"/>
      <c r="K28" s="11"/>
      <c r="L28" s="11" t="str">
        <f t="shared" si="2"/>
        <v>OSS-GT-R-GSAA553025B-Angled Abutment TypeB-Φ 5.5-GH 3-25°</v>
      </c>
      <c r="M28" s="8"/>
      <c r="N28" s="17" t="s">
        <v>2666</v>
      </c>
      <c r="O28" s="7" t="s">
        <v>642</v>
      </c>
    </row>
    <row r="29" s="1" customFormat="1" ht="18" customHeight="1" spans="1:15">
      <c r="A29" s="11" t="s">
        <v>854</v>
      </c>
      <c r="B29" s="11" t="s">
        <v>716</v>
      </c>
      <c r="C29" s="11" t="s">
        <v>717</v>
      </c>
      <c r="D29" s="4" t="s">
        <v>718</v>
      </c>
      <c r="E29" s="9" t="s">
        <v>2667</v>
      </c>
      <c r="F29" s="4" t="s">
        <v>2619</v>
      </c>
      <c r="G29" s="8" t="s">
        <v>29</v>
      </c>
      <c r="H29" s="11" t="s">
        <v>101</v>
      </c>
      <c r="I29" s="11" t="s">
        <v>143</v>
      </c>
      <c r="J29" s="10" t="s">
        <v>2620</v>
      </c>
      <c r="K29" s="4"/>
      <c r="L29" s="11" t="str">
        <f t="shared" ref="L29:L39" si="3">B29&amp;"-"&amp;C29&amp;"-"&amp;D29&amp;"-"&amp;E29&amp;"-"&amp;F29&amp;"-"&amp;H29&amp;"-"&amp;I29</f>
        <v>NOB-AC-NP-NOBNPZJ451500-Cementable  abutment-GH 1.5-0°</v>
      </c>
      <c r="M29" s="14">
        <v>28</v>
      </c>
      <c r="N29" s="14" t="s">
        <v>2668</v>
      </c>
      <c r="O29" s="14">
        <v>36665</v>
      </c>
    </row>
    <row r="30" s="1" customFormat="1" ht="18" customHeight="1" spans="1:15">
      <c r="A30" s="11" t="s">
        <v>854</v>
      </c>
      <c r="B30" s="11" t="s">
        <v>716</v>
      </c>
      <c r="C30" s="11" t="s">
        <v>717</v>
      </c>
      <c r="D30" s="4" t="s">
        <v>718</v>
      </c>
      <c r="E30" s="9" t="s">
        <v>2669</v>
      </c>
      <c r="F30" s="4" t="s">
        <v>2619</v>
      </c>
      <c r="G30" s="8" t="s">
        <v>29</v>
      </c>
      <c r="H30" s="10" t="s">
        <v>769</v>
      </c>
      <c r="I30" s="11" t="s">
        <v>143</v>
      </c>
      <c r="J30" s="10" t="s">
        <v>2620</v>
      </c>
      <c r="K30" s="4"/>
      <c r="L30" s="11" t="str">
        <f t="shared" si="3"/>
        <v>NOB-AC-NP-NOBNPZJ453000-Cementable  abutment-GH 3.0-0°</v>
      </c>
      <c r="M30" s="14">
        <v>47</v>
      </c>
      <c r="N30" s="14" t="s">
        <v>2668</v>
      </c>
      <c r="O30" s="14">
        <v>36666</v>
      </c>
    </row>
    <row r="31" s="1" customFormat="1" ht="18" customHeight="1" spans="1:15">
      <c r="A31" s="11" t="s">
        <v>854</v>
      </c>
      <c r="B31" s="11" t="s">
        <v>716</v>
      </c>
      <c r="C31" s="11" t="s">
        <v>717</v>
      </c>
      <c r="D31" s="4" t="s">
        <v>718</v>
      </c>
      <c r="E31" s="9" t="s">
        <v>2670</v>
      </c>
      <c r="F31" s="4" t="s">
        <v>2619</v>
      </c>
      <c r="G31" s="8" t="s">
        <v>29</v>
      </c>
      <c r="H31" s="11" t="s">
        <v>101</v>
      </c>
      <c r="I31" s="10" t="s">
        <v>128</v>
      </c>
      <c r="J31" s="10" t="s">
        <v>2620</v>
      </c>
      <c r="K31" s="4"/>
      <c r="L31" s="11" t="str">
        <f t="shared" si="3"/>
        <v>NOB-AC-NP-NOBNPZJ451515-Cementable  abutment-GH 1.5-15°</v>
      </c>
      <c r="M31" s="14">
        <v>42</v>
      </c>
      <c r="N31" s="14" t="s">
        <v>2668</v>
      </c>
      <c r="O31" s="14">
        <v>36667</v>
      </c>
    </row>
    <row r="32" s="1" customFormat="1" ht="18" customHeight="1" spans="1:15">
      <c r="A32" s="11" t="s">
        <v>854</v>
      </c>
      <c r="B32" s="11" t="s">
        <v>716</v>
      </c>
      <c r="C32" s="11" t="s">
        <v>717</v>
      </c>
      <c r="D32" s="4" t="s">
        <v>718</v>
      </c>
      <c r="E32" s="9" t="s">
        <v>2671</v>
      </c>
      <c r="F32" s="4" t="s">
        <v>2619</v>
      </c>
      <c r="G32" s="8" t="s">
        <v>29</v>
      </c>
      <c r="H32" s="10" t="s">
        <v>2672</v>
      </c>
      <c r="I32" s="10" t="s">
        <v>128</v>
      </c>
      <c r="J32" s="10" t="s">
        <v>2620</v>
      </c>
      <c r="K32" s="4"/>
      <c r="L32" s="11" t="str">
        <f t="shared" si="3"/>
        <v>NOB-AC-NP-NOBNPZJ452015-Cementable  abutment-GH 2.0-15°</v>
      </c>
      <c r="M32" s="11"/>
      <c r="N32" s="14" t="s">
        <v>2673</v>
      </c>
      <c r="O32" s="11">
        <v>36667</v>
      </c>
    </row>
    <row r="33" s="1" customFormat="1" ht="18" customHeight="1" spans="1:15">
      <c r="A33" s="11" t="s">
        <v>854</v>
      </c>
      <c r="B33" s="11" t="s">
        <v>716</v>
      </c>
      <c r="C33" s="11" t="s">
        <v>717</v>
      </c>
      <c r="D33" s="4" t="s">
        <v>718</v>
      </c>
      <c r="E33" s="9" t="s">
        <v>2674</v>
      </c>
      <c r="F33" s="4" t="s">
        <v>2619</v>
      </c>
      <c r="G33" s="8" t="s">
        <v>29</v>
      </c>
      <c r="H33" s="10" t="s">
        <v>101</v>
      </c>
      <c r="I33" s="10" t="s">
        <v>138</v>
      </c>
      <c r="J33" s="10" t="s">
        <v>2620</v>
      </c>
      <c r="K33" s="4"/>
      <c r="L33" s="11" t="str">
        <f t="shared" si="3"/>
        <v>NOB-AC-NP-NOBNPZJ451525-Cementable  abutment-GH 1.5-25°</v>
      </c>
      <c r="M33" s="14">
        <v>39</v>
      </c>
      <c r="N33" s="14" t="s">
        <v>2668</v>
      </c>
      <c r="O33" s="14">
        <v>36667</v>
      </c>
    </row>
    <row r="34" s="1" customFormat="1" ht="18" customHeight="1" spans="1:15">
      <c r="A34" s="11" t="s">
        <v>854</v>
      </c>
      <c r="B34" s="11" t="s">
        <v>716</v>
      </c>
      <c r="C34" s="11" t="s">
        <v>717</v>
      </c>
      <c r="D34" s="4" t="s">
        <v>718</v>
      </c>
      <c r="E34" s="9" t="s">
        <v>2675</v>
      </c>
      <c r="F34" s="4" t="s">
        <v>2619</v>
      </c>
      <c r="G34" s="8" t="s">
        <v>29</v>
      </c>
      <c r="H34" s="10" t="s">
        <v>2672</v>
      </c>
      <c r="I34" s="10" t="s">
        <v>138</v>
      </c>
      <c r="J34" s="10" t="s">
        <v>2620</v>
      </c>
      <c r="K34" s="4"/>
      <c r="L34" s="11" t="str">
        <f t="shared" si="3"/>
        <v>NOB-AC-NP-NOBNPZJ452025-Cementable  abutment-GH 2.0-25°</v>
      </c>
      <c r="M34" s="11"/>
      <c r="N34" s="14" t="s">
        <v>2676</v>
      </c>
      <c r="O34" s="11">
        <v>36667</v>
      </c>
    </row>
    <row r="35" s="1" customFormat="1" ht="18" customHeight="1" spans="1:15">
      <c r="A35" s="11" t="s">
        <v>854</v>
      </c>
      <c r="B35" s="11" t="s">
        <v>716</v>
      </c>
      <c r="C35" s="11" t="s">
        <v>717</v>
      </c>
      <c r="D35" s="9" t="s">
        <v>726</v>
      </c>
      <c r="E35" s="9" t="s">
        <v>2677</v>
      </c>
      <c r="F35" s="4" t="s">
        <v>2619</v>
      </c>
      <c r="G35" s="8" t="s">
        <v>494</v>
      </c>
      <c r="H35" s="11" t="s">
        <v>101</v>
      </c>
      <c r="I35" s="11" t="s">
        <v>143</v>
      </c>
      <c r="J35" s="10" t="s">
        <v>2620</v>
      </c>
      <c r="K35" s="4"/>
      <c r="L35" s="11" t="str">
        <f t="shared" si="3"/>
        <v>NOB-AC-RP-NOBRPZJ501500-Cementable  abutment-GH 1.5-0°</v>
      </c>
      <c r="M35" s="14">
        <v>501</v>
      </c>
      <c r="N35" s="14" t="s">
        <v>2668</v>
      </c>
      <c r="O35" s="14">
        <v>36669</v>
      </c>
    </row>
    <row r="36" s="1" customFormat="1" ht="18" customHeight="1" spans="1:15">
      <c r="A36" s="11" t="s">
        <v>854</v>
      </c>
      <c r="B36" s="11" t="s">
        <v>716</v>
      </c>
      <c r="C36" s="11" t="s">
        <v>717</v>
      </c>
      <c r="D36" s="9" t="s">
        <v>726</v>
      </c>
      <c r="E36" s="9" t="s">
        <v>2678</v>
      </c>
      <c r="F36" s="4" t="s">
        <v>2619</v>
      </c>
      <c r="G36" s="8" t="s">
        <v>494</v>
      </c>
      <c r="H36" s="10" t="s">
        <v>769</v>
      </c>
      <c r="I36" s="11" t="s">
        <v>143</v>
      </c>
      <c r="J36" s="10" t="s">
        <v>2620</v>
      </c>
      <c r="K36" s="4"/>
      <c r="L36" s="11" t="str">
        <f t="shared" si="3"/>
        <v>NOB-AC-RP-NOBRPZJ503000-Cementable  abutment-GH 3.0-0°</v>
      </c>
      <c r="M36" s="14">
        <v>237</v>
      </c>
      <c r="N36" s="14" t="s">
        <v>2668</v>
      </c>
      <c r="O36" s="14">
        <v>36671</v>
      </c>
    </row>
    <row r="37" s="1" customFormat="1" ht="18" customHeight="1" spans="1:15">
      <c r="A37" s="11" t="s">
        <v>854</v>
      </c>
      <c r="B37" s="11" t="s">
        <v>716</v>
      </c>
      <c r="C37" s="11" t="s">
        <v>717</v>
      </c>
      <c r="D37" s="9" t="s">
        <v>726</v>
      </c>
      <c r="E37" s="9" t="s">
        <v>2679</v>
      </c>
      <c r="F37" s="4" t="s">
        <v>2619</v>
      </c>
      <c r="G37" s="8" t="s">
        <v>494</v>
      </c>
      <c r="H37" s="10" t="s">
        <v>101</v>
      </c>
      <c r="I37" s="10" t="s">
        <v>128</v>
      </c>
      <c r="J37" s="10" t="s">
        <v>317</v>
      </c>
      <c r="K37" s="4"/>
      <c r="L37" s="11" t="str">
        <f t="shared" si="3"/>
        <v>NOB-AC-RP-NOBRPZJ501515-Cementable  abutment-GH 1.5-15°</v>
      </c>
      <c r="M37" s="14">
        <v>397</v>
      </c>
      <c r="N37" s="14" t="s">
        <v>2668</v>
      </c>
      <c r="O37" s="14">
        <v>36672</v>
      </c>
    </row>
    <row r="38" s="1" customFormat="1" ht="18" customHeight="1" spans="1:15">
      <c r="A38" s="11" t="s">
        <v>854</v>
      </c>
      <c r="B38" s="11" t="s">
        <v>716</v>
      </c>
      <c r="C38" s="11" t="s">
        <v>717</v>
      </c>
      <c r="D38" s="9" t="s">
        <v>726</v>
      </c>
      <c r="E38" s="9" t="s">
        <v>2680</v>
      </c>
      <c r="F38" s="4" t="s">
        <v>2619</v>
      </c>
      <c r="G38" s="8" t="s">
        <v>494</v>
      </c>
      <c r="H38" s="10" t="s">
        <v>101</v>
      </c>
      <c r="I38" s="10" t="s">
        <v>138</v>
      </c>
      <c r="J38" s="10" t="s">
        <v>317</v>
      </c>
      <c r="K38" s="4"/>
      <c r="L38" s="11" t="str">
        <f t="shared" si="3"/>
        <v>NOB-AC-RP-NOBRPZJ501525-Cementable  abutment-GH 1.5-25°</v>
      </c>
      <c r="M38" s="14">
        <v>331</v>
      </c>
      <c r="N38" s="14" t="s">
        <v>2668</v>
      </c>
      <c r="O38" s="14">
        <v>36672</v>
      </c>
    </row>
    <row r="39" s="1" customFormat="1" ht="18" customHeight="1" spans="1:15">
      <c r="A39" s="12" t="s">
        <v>11</v>
      </c>
      <c r="B39" s="13" t="s">
        <v>12</v>
      </c>
      <c r="C39" s="4" t="s">
        <v>915</v>
      </c>
      <c r="D39" s="13" t="s">
        <v>13</v>
      </c>
      <c r="E39" s="10" t="s">
        <v>2681</v>
      </c>
      <c r="F39" s="12" t="s">
        <v>2682</v>
      </c>
      <c r="G39" s="13" t="s">
        <v>29</v>
      </c>
      <c r="H39" s="13" t="s">
        <v>30</v>
      </c>
      <c r="I39" s="13"/>
      <c r="J39" s="13" t="s">
        <v>2620</v>
      </c>
      <c r="K39" s="12"/>
      <c r="L39" s="11" t="str">
        <f t="shared" si="3"/>
        <v>DT-SuperLine-SL-R-DAB4520HL-Split type Abutment （Coated）-GH 2-</v>
      </c>
      <c r="M39" s="14">
        <v>1660</v>
      </c>
      <c r="N39" s="18" t="s">
        <v>2683</v>
      </c>
      <c r="O39" s="18" t="s">
        <v>99</v>
      </c>
    </row>
    <row r="40" s="1" customFormat="1" ht="18" customHeight="1" spans="1:15">
      <c r="A40" s="12" t="s">
        <v>11</v>
      </c>
      <c r="B40" s="13" t="s">
        <v>12</v>
      </c>
      <c r="C40" s="4" t="s">
        <v>915</v>
      </c>
      <c r="D40" s="13" t="s">
        <v>13</v>
      </c>
      <c r="E40" s="10" t="s">
        <v>2684</v>
      </c>
      <c r="F40" s="12" t="s">
        <v>2682</v>
      </c>
      <c r="G40" s="13" t="s">
        <v>29</v>
      </c>
      <c r="H40" s="13" t="s">
        <v>2685</v>
      </c>
      <c r="I40" s="13"/>
      <c r="J40" s="13" t="s">
        <v>2620</v>
      </c>
      <c r="K40" s="12"/>
      <c r="L40" s="11" t="str">
        <f t="shared" ref="L40:L60" si="4">B40&amp;"-"&amp;C40&amp;"-"&amp;D40&amp;"-"&amp;E40&amp;"-"&amp;F40&amp;"-"&amp;H40&amp;"-"&amp;I40</f>
        <v>DT-SuperLine-SL-R-DAB45230L-Split type Abutment （Coated）-GH  3-</v>
      </c>
      <c r="M40" s="14">
        <v>640</v>
      </c>
      <c r="N40" s="18" t="s">
        <v>2686</v>
      </c>
      <c r="O40" s="18" t="s">
        <v>102</v>
      </c>
    </row>
    <row r="41" s="1" customFormat="1" ht="18" customHeight="1" spans="1:15">
      <c r="A41" s="12" t="s">
        <v>11</v>
      </c>
      <c r="B41" s="13" t="s">
        <v>12</v>
      </c>
      <c r="C41" s="4" t="s">
        <v>915</v>
      </c>
      <c r="D41" s="13" t="s">
        <v>13</v>
      </c>
      <c r="E41" s="10" t="s">
        <v>106</v>
      </c>
      <c r="F41" s="12" t="s">
        <v>2682</v>
      </c>
      <c r="G41" s="13" t="s">
        <v>29</v>
      </c>
      <c r="H41" s="13" t="s">
        <v>34</v>
      </c>
      <c r="I41" s="13"/>
      <c r="J41" s="13" t="s">
        <v>2620</v>
      </c>
      <c r="K41" s="12"/>
      <c r="L41" s="11" t="str">
        <f t="shared" si="4"/>
        <v>DT-SuperLine-SL-R-DAB4545HL-Split type Abutment （Coated）-GH 4-</v>
      </c>
      <c r="M41" s="14">
        <v>1075</v>
      </c>
      <c r="N41" s="18" t="s">
        <v>2687</v>
      </c>
      <c r="O41" s="18" t="s">
        <v>104</v>
      </c>
    </row>
    <row r="42" s="1" customFormat="1" ht="18" customHeight="1" spans="1:15">
      <c r="A42" s="12" t="s">
        <v>11</v>
      </c>
      <c r="B42" s="13" t="s">
        <v>12</v>
      </c>
      <c r="C42" s="4" t="s">
        <v>915</v>
      </c>
      <c r="D42" s="13" t="s">
        <v>13</v>
      </c>
      <c r="E42" s="10" t="s">
        <v>2688</v>
      </c>
      <c r="F42" s="12" t="s">
        <v>2682</v>
      </c>
      <c r="G42" s="13" t="s">
        <v>29</v>
      </c>
      <c r="H42" s="13" t="s">
        <v>516</v>
      </c>
      <c r="I42" s="13"/>
      <c r="J42" s="13" t="s">
        <v>2620</v>
      </c>
      <c r="K42" s="12"/>
      <c r="L42" s="11" t="str">
        <f t="shared" si="4"/>
        <v>DT-SuperLine-SL-R-DAB4550HL-Split type Abutment （Coated）-GH 5-</v>
      </c>
      <c r="M42" s="14">
        <v>670</v>
      </c>
      <c r="N42" s="18" t="s">
        <v>2689</v>
      </c>
      <c r="O42" s="18" t="s">
        <v>106</v>
      </c>
    </row>
    <row r="43" s="1" customFormat="1" ht="18" customHeight="1" spans="1:15">
      <c r="A43" s="12" t="s">
        <v>11</v>
      </c>
      <c r="B43" s="13" t="s">
        <v>12</v>
      </c>
      <c r="C43" s="4" t="s">
        <v>915</v>
      </c>
      <c r="D43" s="13" t="s">
        <v>13</v>
      </c>
      <c r="E43" s="10" t="s">
        <v>2690</v>
      </c>
      <c r="F43" s="12" t="s">
        <v>2682</v>
      </c>
      <c r="G43" s="13" t="s">
        <v>46</v>
      </c>
      <c r="H43" s="13" t="s">
        <v>95</v>
      </c>
      <c r="I43" s="13"/>
      <c r="J43" s="13" t="s">
        <v>317</v>
      </c>
      <c r="K43" s="12"/>
      <c r="L43" s="11" t="str">
        <f t="shared" si="4"/>
        <v>DT-SuperLine-SL-R-DAB5510HL-Split type Abutment （Coated）-GH 1-</v>
      </c>
      <c r="M43" s="12"/>
      <c r="N43" s="12" t="s">
        <v>2691</v>
      </c>
      <c r="O43" s="12" t="s">
        <v>110</v>
      </c>
    </row>
    <row r="44" s="1" customFormat="1" ht="18" customHeight="1" spans="1:15">
      <c r="A44" s="12" t="s">
        <v>11</v>
      </c>
      <c r="B44" s="13" t="s">
        <v>12</v>
      </c>
      <c r="C44" s="4" t="s">
        <v>915</v>
      </c>
      <c r="D44" s="13" t="s">
        <v>13</v>
      </c>
      <c r="E44" s="10" t="s">
        <v>2692</v>
      </c>
      <c r="F44" s="12" t="s">
        <v>2682</v>
      </c>
      <c r="G44" s="13" t="s">
        <v>46</v>
      </c>
      <c r="H44" s="13" t="s">
        <v>30</v>
      </c>
      <c r="I44" s="13"/>
      <c r="J44" s="13" t="s">
        <v>317</v>
      </c>
      <c r="K44" s="12"/>
      <c r="L44" s="11" t="str">
        <f t="shared" si="4"/>
        <v>DT-SuperLine-SL-R-DAB5520HL-Split type Abutment （Coated）-GH 2-</v>
      </c>
      <c r="M44" s="12"/>
      <c r="N44" s="12" t="s">
        <v>2693</v>
      </c>
      <c r="O44" s="12" t="s">
        <v>111</v>
      </c>
    </row>
    <row r="45" s="1" customFormat="1" ht="18" customHeight="1" spans="1:15">
      <c r="A45" s="12" t="s">
        <v>11</v>
      </c>
      <c r="B45" s="13" t="s">
        <v>12</v>
      </c>
      <c r="C45" s="4" t="s">
        <v>915</v>
      </c>
      <c r="D45" s="13" t="s">
        <v>13</v>
      </c>
      <c r="E45" s="10" t="s">
        <v>2694</v>
      </c>
      <c r="F45" s="12" t="s">
        <v>2682</v>
      </c>
      <c r="G45" s="13" t="s">
        <v>46</v>
      </c>
      <c r="H45" s="13" t="s">
        <v>63</v>
      </c>
      <c r="I45" s="13"/>
      <c r="J45" s="13" t="s">
        <v>317</v>
      </c>
      <c r="K45" s="12"/>
      <c r="L45" s="11" t="str">
        <f t="shared" si="4"/>
        <v>DT-SuperLine-SL-R-DAB5530HL-Split type Abutment （Coated）-GH 3-</v>
      </c>
      <c r="M45" s="12"/>
      <c r="N45" s="12" t="s">
        <v>2695</v>
      </c>
      <c r="O45" s="12" t="s">
        <v>112</v>
      </c>
    </row>
    <row r="46" s="1" customFormat="1" ht="18" customHeight="1" spans="1:15">
      <c r="A46" s="12" t="s">
        <v>11</v>
      </c>
      <c r="B46" s="13" t="s">
        <v>12</v>
      </c>
      <c r="C46" s="4" t="s">
        <v>915</v>
      </c>
      <c r="D46" s="13" t="s">
        <v>13</v>
      </c>
      <c r="E46" s="10" t="s">
        <v>2696</v>
      </c>
      <c r="F46" s="12" t="s">
        <v>2682</v>
      </c>
      <c r="G46" s="13" t="s">
        <v>46</v>
      </c>
      <c r="H46" s="13" t="s">
        <v>34</v>
      </c>
      <c r="I46" s="13"/>
      <c r="J46" s="13" t="s">
        <v>519</v>
      </c>
      <c r="K46" s="12"/>
      <c r="L46" s="11" t="str">
        <f t="shared" si="4"/>
        <v>DT-SuperLine-SL-R-DAB5540HL-Split type Abutment （Coated）-GH 4-</v>
      </c>
      <c r="M46" s="12">
        <v>0</v>
      </c>
      <c r="N46" s="12" t="s">
        <v>2697</v>
      </c>
      <c r="O46" s="12" t="s">
        <v>113</v>
      </c>
    </row>
    <row r="47" s="1" customFormat="1" ht="18" customHeight="1" spans="1:15">
      <c r="A47" s="12" t="s">
        <v>11</v>
      </c>
      <c r="B47" s="13" t="s">
        <v>12</v>
      </c>
      <c r="C47" s="4" t="s">
        <v>915</v>
      </c>
      <c r="D47" s="13" t="s">
        <v>13</v>
      </c>
      <c r="E47" s="10" t="s">
        <v>2698</v>
      </c>
      <c r="F47" s="12" t="s">
        <v>2682</v>
      </c>
      <c r="G47" s="13" t="s">
        <v>46</v>
      </c>
      <c r="H47" s="13" t="s">
        <v>516</v>
      </c>
      <c r="I47" s="13"/>
      <c r="J47" s="13" t="s">
        <v>317</v>
      </c>
      <c r="K47" s="12"/>
      <c r="L47" s="11" t="str">
        <f t="shared" si="4"/>
        <v>DT-SuperLine-SL-R-DAB5550HL-Split type Abutment （Coated）-GH 5-</v>
      </c>
      <c r="M47" s="12">
        <v>0</v>
      </c>
      <c r="N47" s="12" t="s">
        <v>2699</v>
      </c>
      <c r="O47" s="12" t="s">
        <v>2700</v>
      </c>
    </row>
    <row r="48" s="1" customFormat="1" ht="18" customHeight="1" spans="1:15">
      <c r="A48" s="12" t="s">
        <v>11</v>
      </c>
      <c r="B48" s="13" t="s">
        <v>12</v>
      </c>
      <c r="C48" s="4" t="s">
        <v>915</v>
      </c>
      <c r="D48" s="13" t="s">
        <v>13</v>
      </c>
      <c r="E48" s="10" t="s">
        <v>2701</v>
      </c>
      <c r="F48" s="12" t="s">
        <v>2682</v>
      </c>
      <c r="G48" s="13" t="s">
        <v>77</v>
      </c>
      <c r="H48" s="13" t="s">
        <v>95</v>
      </c>
      <c r="I48" s="13"/>
      <c r="J48" s="13" t="s">
        <v>317</v>
      </c>
      <c r="K48" s="12"/>
      <c r="L48" s="11" t="str">
        <f t="shared" si="4"/>
        <v>DT-SuperLine-SL-R-DAB6510HL-Split type Abutment （Coated）-GH 1-</v>
      </c>
      <c r="M48" s="12">
        <v>0</v>
      </c>
      <c r="N48" s="12" t="s">
        <v>2691</v>
      </c>
      <c r="O48" s="12" t="s">
        <v>2702</v>
      </c>
    </row>
    <row r="49" s="1" customFormat="1" ht="18" customHeight="1" spans="1:15">
      <c r="A49" s="12" t="s">
        <v>11</v>
      </c>
      <c r="B49" s="13" t="s">
        <v>12</v>
      </c>
      <c r="C49" s="4" t="s">
        <v>915</v>
      </c>
      <c r="D49" s="13" t="s">
        <v>18</v>
      </c>
      <c r="E49" s="10" t="s">
        <v>2703</v>
      </c>
      <c r="F49" s="12" t="s">
        <v>2682</v>
      </c>
      <c r="G49" s="13" t="s">
        <v>29</v>
      </c>
      <c r="H49" s="13" t="s">
        <v>30</v>
      </c>
      <c r="I49" s="13"/>
      <c r="J49" s="13" t="s">
        <v>2620</v>
      </c>
      <c r="K49" s="12"/>
      <c r="L49" s="11" t="str">
        <f t="shared" si="4"/>
        <v>DT-SuperLine-SL-R(non)-DAB4520NL-Split type Abutment （Coated）-GH 2-</v>
      </c>
      <c r="M49" s="12">
        <v>0</v>
      </c>
      <c r="N49" s="12" t="s">
        <v>2693</v>
      </c>
      <c r="O49" s="12" t="s">
        <v>117</v>
      </c>
    </row>
    <row r="50" s="1" customFormat="1" ht="18" customHeight="1" spans="1:15">
      <c r="A50" s="12" t="s">
        <v>11</v>
      </c>
      <c r="B50" s="13" t="s">
        <v>12</v>
      </c>
      <c r="C50" s="4" t="s">
        <v>915</v>
      </c>
      <c r="D50" s="13" t="s">
        <v>18</v>
      </c>
      <c r="E50" s="10" t="s">
        <v>2704</v>
      </c>
      <c r="F50" s="12" t="s">
        <v>2682</v>
      </c>
      <c r="G50" s="13" t="s">
        <v>29</v>
      </c>
      <c r="H50" s="13" t="s">
        <v>63</v>
      </c>
      <c r="I50" s="13"/>
      <c r="J50" s="13" t="s">
        <v>2620</v>
      </c>
      <c r="K50" s="12"/>
      <c r="L50" s="11" t="str">
        <f t="shared" si="4"/>
        <v>DT-SuperLine-SL-R(non)-DAB4530NL-Split type Abutment （Coated）-GH 3-</v>
      </c>
      <c r="M50" s="12">
        <v>0</v>
      </c>
      <c r="N50" s="12" t="s">
        <v>2695</v>
      </c>
      <c r="O50" s="12" t="s">
        <v>118</v>
      </c>
    </row>
    <row r="51" s="1" customFormat="1" ht="18" customHeight="1" spans="1:15">
      <c r="A51" s="12" t="s">
        <v>11</v>
      </c>
      <c r="B51" s="13" t="s">
        <v>12</v>
      </c>
      <c r="C51" s="4" t="s">
        <v>915</v>
      </c>
      <c r="D51" s="13" t="s">
        <v>18</v>
      </c>
      <c r="E51" s="10" t="s">
        <v>2705</v>
      </c>
      <c r="F51" s="12" t="s">
        <v>2682</v>
      </c>
      <c r="G51" s="13" t="s">
        <v>29</v>
      </c>
      <c r="H51" s="13" t="s">
        <v>34</v>
      </c>
      <c r="I51" s="13"/>
      <c r="J51" s="13" t="s">
        <v>2620</v>
      </c>
      <c r="K51" s="12"/>
      <c r="L51" s="11" t="str">
        <f t="shared" si="4"/>
        <v>DT-SuperLine-SL-R(non)-DAB4540NL-Split type Abutment （Coated）-GH 4-</v>
      </c>
      <c r="M51" s="12">
        <v>0</v>
      </c>
      <c r="N51" s="12" t="s">
        <v>2697</v>
      </c>
      <c r="O51" s="12" t="s">
        <v>119</v>
      </c>
    </row>
    <row r="52" s="1" customFormat="1" ht="18" customHeight="1" spans="1:15">
      <c r="A52" s="12" t="s">
        <v>11</v>
      </c>
      <c r="B52" s="13" t="s">
        <v>12</v>
      </c>
      <c r="C52" s="4" t="s">
        <v>915</v>
      </c>
      <c r="D52" s="13" t="s">
        <v>18</v>
      </c>
      <c r="E52" s="10" t="s">
        <v>2706</v>
      </c>
      <c r="F52" s="12" t="s">
        <v>2682</v>
      </c>
      <c r="G52" s="13" t="s">
        <v>29</v>
      </c>
      <c r="H52" s="13" t="s">
        <v>516</v>
      </c>
      <c r="I52" s="13"/>
      <c r="J52" s="13" t="s">
        <v>2620</v>
      </c>
      <c r="K52" s="12"/>
      <c r="L52" s="11" t="str">
        <f t="shared" si="4"/>
        <v>DT-SuperLine-SL-R(non)-DAB4550NL-Split type Abutment （Coated）-GH 5-</v>
      </c>
      <c r="M52" s="12">
        <v>0</v>
      </c>
      <c r="N52" s="12" t="s">
        <v>2699</v>
      </c>
      <c r="O52" s="12" t="s">
        <v>120</v>
      </c>
    </row>
    <row r="53" s="1" customFormat="1" ht="18" customHeight="1" spans="1:15">
      <c r="A53" s="12" t="s">
        <v>11</v>
      </c>
      <c r="B53" s="13" t="s">
        <v>12</v>
      </c>
      <c r="C53" s="4" t="s">
        <v>915</v>
      </c>
      <c r="D53" s="13" t="s">
        <v>18</v>
      </c>
      <c r="E53" s="10" t="s">
        <v>2707</v>
      </c>
      <c r="F53" s="12" t="s">
        <v>2682</v>
      </c>
      <c r="G53" s="13" t="s">
        <v>46</v>
      </c>
      <c r="H53" s="13" t="s">
        <v>30</v>
      </c>
      <c r="I53" s="13"/>
      <c r="J53" s="13" t="s">
        <v>317</v>
      </c>
      <c r="K53" s="12"/>
      <c r="L53" s="11" t="str">
        <f t="shared" si="4"/>
        <v>DT-SuperLine-SL-R(non)-DAB5520NL-Split type Abutment （Coated）-GH 2-</v>
      </c>
      <c r="M53" s="12">
        <v>0</v>
      </c>
      <c r="N53" s="12" t="s">
        <v>2693</v>
      </c>
      <c r="O53" s="12" t="s">
        <v>122</v>
      </c>
    </row>
    <row r="54" s="1" customFormat="1" ht="18" customHeight="1" spans="1:15">
      <c r="A54" s="12" t="s">
        <v>11</v>
      </c>
      <c r="B54" s="13" t="s">
        <v>12</v>
      </c>
      <c r="C54" s="4" t="s">
        <v>915</v>
      </c>
      <c r="D54" s="13" t="s">
        <v>18</v>
      </c>
      <c r="E54" s="10" t="s">
        <v>2708</v>
      </c>
      <c r="F54" s="12" t="s">
        <v>2682</v>
      </c>
      <c r="G54" s="13" t="s">
        <v>46</v>
      </c>
      <c r="H54" s="13" t="s">
        <v>63</v>
      </c>
      <c r="I54" s="13"/>
      <c r="J54" s="13" t="s">
        <v>317</v>
      </c>
      <c r="K54" s="12"/>
      <c r="L54" s="11" t="str">
        <f t="shared" si="4"/>
        <v>DT-SuperLine-SL-R(non)-DAB5530NL-Split type Abutment （Coated）-GH 3-</v>
      </c>
      <c r="M54" s="12">
        <v>0</v>
      </c>
      <c r="N54" s="12" t="s">
        <v>2695</v>
      </c>
      <c r="O54" s="12" t="s">
        <v>123</v>
      </c>
    </row>
    <row r="55" s="1" customFormat="1" ht="18" customHeight="1" spans="1:15">
      <c r="A55" s="12" t="s">
        <v>11</v>
      </c>
      <c r="B55" s="13" t="s">
        <v>12</v>
      </c>
      <c r="C55" s="4" t="s">
        <v>915</v>
      </c>
      <c r="D55" s="13" t="s">
        <v>18</v>
      </c>
      <c r="E55" s="10" t="s">
        <v>2709</v>
      </c>
      <c r="F55" s="12" t="s">
        <v>2682</v>
      </c>
      <c r="G55" s="13" t="s">
        <v>46</v>
      </c>
      <c r="H55" s="13" t="s">
        <v>516</v>
      </c>
      <c r="I55" s="13"/>
      <c r="J55" s="13" t="s">
        <v>317</v>
      </c>
      <c r="K55" s="12"/>
      <c r="L55" s="11" t="str">
        <f t="shared" si="4"/>
        <v>DT-SuperLine-SL-R(non)-DAB5550NL-Split type Abutment （Coated）-GH 5-</v>
      </c>
      <c r="M55" s="12">
        <v>0</v>
      </c>
      <c r="N55" s="12" t="s">
        <v>2699</v>
      </c>
      <c r="O55" s="12" t="s">
        <v>125</v>
      </c>
    </row>
    <row r="56" s="1" customFormat="1" ht="18" customHeight="1" spans="1:15">
      <c r="A56" s="12" t="s">
        <v>11</v>
      </c>
      <c r="B56" s="13" t="s">
        <v>12</v>
      </c>
      <c r="C56" s="4" t="s">
        <v>915</v>
      </c>
      <c r="D56" s="13" t="s">
        <v>13</v>
      </c>
      <c r="E56" s="10" t="s">
        <v>2710</v>
      </c>
      <c r="F56" s="8" t="s">
        <v>2651</v>
      </c>
      <c r="G56" s="13" t="s">
        <v>29</v>
      </c>
      <c r="H56" s="13" t="s">
        <v>95</v>
      </c>
      <c r="I56" s="13" t="s">
        <v>128</v>
      </c>
      <c r="J56" s="13" t="s">
        <v>2620</v>
      </c>
      <c r="K56" s="12"/>
      <c r="L56" s="11" t="str">
        <f t="shared" si="4"/>
        <v>DT-SuperLine-SL-R-AAB154510HL-Angled Abutment -GH 1-15°</v>
      </c>
      <c r="M56" s="14">
        <v>814</v>
      </c>
      <c r="N56" s="18" t="s">
        <v>2683</v>
      </c>
      <c r="O56" s="18" t="s">
        <v>126</v>
      </c>
    </row>
    <row r="57" s="1" customFormat="1" ht="18" customHeight="1" spans="1:15">
      <c r="A57" s="12" t="s">
        <v>11</v>
      </c>
      <c r="B57" s="13" t="s">
        <v>12</v>
      </c>
      <c r="C57" s="4" t="s">
        <v>915</v>
      </c>
      <c r="D57" s="13" t="s">
        <v>13</v>
      </c>
      <c r="E57" s="10" t="s">
        <v>2711</v>
      </c>
      <c r="F57" s="8" t="s">
        <v>2651</v>
      </c>
      <c r="G57" s="13" t="s">
        <v>29</v>
      </c>
      <c r="H57" s="13" t="s">
        <v>63</v>
      </c>
      <c r="I57" s="13" t="s">
        <v>128</v>
      </c>
      <c r="J57" s="13" t="s">
        <v>2620</v>
      </c>
      <c r="K57" s="12"/>
      <c r="L57" s="11" t="str">
        <f t="shared" si="4"/>
        <v>DT-SuperLine-SL-R-AAB154530HL-Angled Abutment -GH 3-15°</v>
      </c>
      <c r="M57" s="14">
        <v>804</v>
      </c>
      <c r="N57" s="18" t="s">
        <v>2686</v>
      </c>
      <c r="O57" s="18" t="s">
        <v>130</v>
      </c>
    </row>
    <row r="58" s="1" customFormat="1" ht="18" customHeight="1" spans="1:15">
      <c r="A58" s="12" t="s">
        <v>11</v>
      </c>
      <c r="B58" s="13" t="s">
        <v>12</v>
      </c>
      <c r="C58" s="4" t="s">
        <v>915</v>
      </c>
      <c r="D58" s="13" t="s">
        <v>13</v>
      </c>
      <c r="E58" s="10" t="s">
        <v>2712</v>
      </c>
      <c r="F58" s="8" t="s">
        <v>2651</v>
      </c>
      <c r="G58" s="13" t="s">
        <v>46</v>
      </c>
      <c r="H58" s="13" t="s">
        <v>95</v>
      </c>
      <c r="I58" s="13" t="s">
        <v>128</v>
      </c>
      <c r="J58" s="13"/>
      <c r="K58" s="12"/>
      <c r="L58" s="11" t="str">
        <f t="shared" si="4"/>
        <v>DT-SuperLine-SL-R-AAB155510HL-Angled Abutment -GH 1-15°</v>
      </c>
      <c r="M58" s="12">
        <v>0</v>
      </c>
      <c r="N58" s="12" t="s">
        <v>2691</v>
      </c>
      <c r="O58" s="12" t="s">
        <v>2713</v>
      </c>
    </row>
    <row r="59" s="1" customFormat="1" ht="18" customHeight="1" spans="1:15">
      <c r="A59" s="12" t="s">
        <v>11</v>
      </c>
      <c r="B59" s="13" t="s">
        <v>12</v>
      </c>
      <c r="C59" s="4" t="s">
        <v>915</v>
      </c>
      <c r="D59" s="13" t="s">
        <v>13</v>
      </c>
      <c r="E59" s="10" t="s">
        <v>2714</v>
      </c>
      <c r="F59" s="8" t="s">
        <v>2651</v>
      </c>
      <c r="G59" s="13" t="s">
        <v>46</v>
      </c>
      <c r="H59" s="13" t="s">
        <v>63</v>
      </c>
      <c r="I59" s="13" t="s">
        <v>128</v>
      </c>
      <c r="J59" s="13"/>
      <c r="K59" s="12"/>
      <c r="L59" s="11" t="str">
        <f t="shared" si="4"/>
        <v>DT-SuperLine-SL-R-AAB155530HL-Angled Abutment -GH 3-15°</v>
      </c>
      <c r="M59" s="12">
        <v>0</v>
      </c>
      <c r="N59" s="12" t="s">
        <v>2693</v>
      </c>
      <c r="O59" s="12" t="s">
        <v>2715</v>
      </c>
    </row>
    <row r="60" s="1" customFormat="1" ht="18" customHeight="1" spans="1:15">
      <c r="A60" s="12" t="s">
        <v>11</v>
      </c>
      <c r="B60" s="13" t="s">
        <v>12</v>
      </c>
      <c r="C60" s="4" t="s">
        <v>915</v>
      </c>
      <c r="D60" s="13" t="s">
        <v>18</v>
      </c>
      <c r="E60" s="10" t="s">
        <v>2716</v>
      </c>
      <c r="F60" s="8" t="s">
        <v>2651</v>
      </c>
      <c r="G60" s="13" t="s">
        <v>46</v>
      </c>
      <c r="H60" s="13" t="s">
        <v>63</v>
      </c>
      <c r="I60" s="13" t="s">
        <v>128</v>
      </c>
      <c r="J60" s="13"/>
      <c r="K60" s="12"/>
      <c r="L60" s="11" t="str">
        <f t="shared" si="4"/>
        <v>DT-SuperLine-SL-R(non)-AAB155530NL-Angled Abutment -GH 3-15°</v>
      </c>
      <c r="M60" s="12">
        <v>0</v>
      </c>
      <c r="N60" s="12" t="s">
        <v>2693</v>
      </c>
      <c r="O60" s="12" t="s">
        <v>2717</v>
      </c>
    </row>
    <row r="61" s="1" customFormat="1" ht="18" customHeight="1" spans="1:15">
      <c r="A61" s="12" t="s">
        <v>11</v>
      </c>
      <c r="B61" s="13" t="s">
        <v>12</v>
      </c>
      <c r="C61" s="4" t="s">
        <v>915</v>
      </c>
      <c r="D61" s="13" t="s">
        <v>13</v>
      </c>
      <c r="E61" s="10" t="s">
        <v>2718</v>
      </c>
      <c r="F61" s="8" t="s">
        <v>2651</v>
      </c>
      <c r="G61" s="13" t="s">
        <v>29</v>
      </c>
      <c r="H61" s="13" t="s">
        <v>63</v>
      </c>
      <c r="I61" s="13" t="s">
        <v>138</v>
      </c>
      <c r="J61" s="13" t="s">
        <v>2620</v>
      </c>
      <c r="K61" s="12"/>
      <c r="L61" s="11" t="str">
        <f t="shared" ref="L61:L64" si="5">B61&amp;"-"&amp;D61&amp;"-"&amp;E61&amp;"-"&amp;F61&amp;"-"&amp;G61&amp;"-"&amp;H61&amp;"-"&amp;I61</f>
        <v>DT-SL-R-AAB254530HL-Angled Abutment -Φ 4.5-GH 3-25°</v>
      </c>
      <c r="M61" s="14">
        <v>1634</v>
      </c>
      <c r="N61" s="18" t="s">
        <v>2719</v>
      </c>
      <c r="O61" s="18" t="s">
        <v>2720</v>
      </c>
    </row>
    <row r="62" s="1" customFormat="1" ht="18" customHeight="1" spans="1:15">
      <c r="A62" s="12" t="s">
        <v>11</v>
      </c>
      <c r="B62" s="13" t="s">
        <v>12</v>
      </c>
      <c r="C62" s="4" t="s">
        <v>915</v>
      </c>
      <c r="D62" s="13" t="s">
        <v>18</v>
      </c>
      <c r="E62" s="10" t="s">
        <v>2721</v>
      </c>
      <c r="F62" s="8" t="s">
        <v>2651</v>
      </c>
      <c r="G62" s="13" t="s">
        <v>29</v>
      </c>
      <c r="H62" s="13" t="s">
        <v>63</v>
      </c>
      <c r="I62" s="13" t="s">
        <v>138</v>
      </c>
      <c r="J62" s="13" t="s">
        <v>2620</v>
      </c>
      <c r="K62" s="12"/>
      <c r="L62" s="11" t="str">
        <f t="shared" si="5"/>
        <v>DT-SL-R(non)-AAB254530NL-Angled Abutment -Φ 4.5-GH 3-25°</v>
      </c>
      <c r="M62" s="12">
        <v>0</v>
      </c>
      <c r="N62" s="12" t="s">
        <v>2722</v>
      </c>
      <c r="O62" s="12" t="s">
        <v>134</v>
      </c>
    </row>
    <row r="63" s="1" customFormat="1" ht="18" customHeight="1" spans="1:15">
      <c r="A63" s="12" t="s">
        <v>11</v>
      </c>
      <c r="B63" s="13" t="s">
        <v>12</v>
      </c>
      <c r="C63" s="4" t="s">
        <v>915</v>
      </c>
      <c r="D63" s="13" t="s">
        <v>13</v>
      </c>
      <c r="E63" s="10" t="s">
        <v>139</v>
      </c>
      <c r="F63" s="8" t="s">
        <v>2651</v>
      </c>
      <c r="G63" s="13" t="s">
        <v>46</v>
      </c>
      <c r="H63" s="13" t="s">
        <v>63</v>
      </c>
      <c r="I63" s="13" t="s">
        <v>138</v>
      </c>
      <c r="J63" s="13"/>
      <c r="K63" s="12"/>
      <c r="L63" s="11" t="str">
        <f t="shared" si="5"/>
        <v>DT-SL-R-AAB255530HL-Angled Abutment -Φ 5.5-GH 3-25°</v>
      </c>
      <c r="M63" s="12">
        <v>0</v>
      </c>
      <c r="N63" s="12" t="s">
        <v>2722</v>
      </c>
      <c r="O63" s="12" t="s">
        <v>2723</v>
      </c>
    </row>
    <row r="64" s="1" customFormat="1" ht="18" customHeight="1" spans="1:15">
      <c r="A64" s="12" t="s">
        <v>11</v>
      </c>
      <c r="B64" s="13" t="s">
        <v>12</v>
      </c>
      <c r="C64" s="4" t="s">
        <v>915</v>
      </c>
      <c r="D64" s="13" t="s">
        <v>18</v>
      </c>
      <c r="E64" s="10" t="s">
        <v>2724</v>
      </c>
      <c r="F64" s="8" t="s">
        <v>2651</v>
      </c>
      <c r="G64" s="13" t="s">
        <v>46</v>
      </c>
      <c r="H64" s="13" t="s">
        <v>34</v>
      </c>
      <c r="I64" s="13" t="s">
        <v>138</v>
      </c>
      <c r="J64" s="13"/>
      <c r="K64" s="12"/>
      <c r="L64" s="11" t="str">
        <f t="shared" si="5"/>
        <v>DT-SL-R(non)-AAB255530NL-Angled Abutment -Φ 5.5-GH 4-25°</v>
      </c>
      <c r="M64" s="12">
        <v>0</v>
      </c>
      <c r="N64" s="12" t="s">
        <v>2661</v>
      </c>
      <c r="O64" s="10" t="s">
        <v>2725</v>
      </c>
    </row>
    <row r="65" s="1" customFormat="1" ht="18" customHeight="1" spans="1:15">
      <c r="A65" s="11" t="s">
        <v>941</v>
      </c>
      <c r="B65" s="11" t="s">
        <v>941</v>
      </c>
      <c r="C65" s="4" t="s">
        <v>944</v>
      </c>
      <c r="D65" s="4" t="s">
        <v>1123</v>
      </c>
      <c r="E65" s="11" t="s">
        <v>2726</v>
      </c>
      <c r="F65" s="4" t="s">
        <v>2619</v>
      </c>
      <c r="G65" s="13" t="s">
        <v>29</v>
      </c>
      <c r="H65" s="13" t="s">
        <v>63</v>
      </c>
      <c r="I65" s="11"/>
      <c r="J65" s="13" t="s">
        <v>2620</v>
      </c>
      <c r="K65" s="11"/>
      <c r="L65" s="11" t="str">
        <f t="shared" ref="L65:L70" si="6">B65&amp;"-"&amp;D65&amp;"-"&amp;E65&amp;"-"&amp;F65&amp;"-"&amp;G65&amp;"-"&amp;H65&amp;"-"&amp;J65</f>
        <v>DIO-N-UNSCA45307H-Cementable  abutment-Φ 4.5-GH 3-AH 7</v>
      </c>
      <c r="M65" s="11"/>
      <c r="N65" s="11"/>
      <c r="O65" s="11" t="s">
        <v>2726</v>
      </c>
    </row>
    <row r="66" s="1" customFormat="1" ht="18" customHeight="1" spans="1:15">
      <c r="A66" s="11" t="s">
        <v>941</v>
      </c>
      <c r="B66" s="11" t="s">
        <v>941</v>
      </c>
      <c r="C66" s="4" t="s">
        <v>944</v>
      </c>
      <c r="D66" s="4" t="s">
        <v>1123</v>
      </c>
      <c r="E66" s="11" t="s">
        <v>2727</v>
      </c>
      <c r="F66" s="4" t="s">
        <v>2619</v>
      </c>
      <c r="G66" s="13" t="s">
        <v>29</v>
      </c>
      <c r="H66" s="13" t="s">
        <v>516</v>
      </c>
      <c r="I66" s="11"/>
      <c r="J66" s="13" t="s">
        <v>2620</v>
      </c>
      <c r="K66" s="11"/>
      <c r="L66" s="11" t="str">
        <f t="shared" si="6"/>
        <v>DIO-N-UNSCA45507H-Cementable  abutment-Φ 4.5-GH 5-AH 7</v>
      </c>
      <c r="M66" s="11"/>
      <c r="N66" s="11"/>
      <c r="O66" s="11" t="s">
        <v>2727</v>
      </c>
    </row>
    <row r="67" s="1" customFormat="1" ht="18" customHeight="1" spans="1:15">
      <c r="A67" s="11" t="s">
        <v>941</v>
      </c>
      <c r="B67" s="11" t="s">
        <v>941</v>
      </c>
      <c r="C67" s="4" t="s">
        <v>944</v>
      </c>
      <c r="D67" s="4" t="s">
        <v>443</v>
      </c>
      <c r="E67" s="11" t="s">
        <v>2728</v>
      </c>
      <c r="F67" s="4" t="s">
        <v>2619</v>
      </c>
      <c r="G67" s="13" t="s">
        <v>46</v>
      </c>
      <c r="H67" s="13" t="s">
        <v>101</v>
      </c>
      <c r="I67" s="11"/>
      <c r="J67" s="13" t="s">
        <v>317</v>
      </c>
      <c r="K67" s="11"/>
      <c r="L67" s="11" t="str">
        <f t="shared" si="6"/>
        <v>DIO-R-SSCA55155H(II)-Cementable  abutment-Φ 5.5-GH 1.5-AH 5.5</v>
      </c>
      <c r="M67" s="11"/>
      <c r="N67" s="10" t="s">
        <v>2654</v>
      </c>
      <c r="O67" s="10" t="s">
        <v>2729</v>
      </c>
    </row>
    <row r="68" s="1" customFormat="1" ht="18" customHeight="1" spans="1:15">
      <c r="A68" s="11" t="s">
        <v>941</v>
      </c>
      <c r="B68" s="11" t="s">
        <v>941</v>
      </c>
      <c r="C68" s="4" t="s">
        <v>944</v>
      </c>
      <c r="D68" s="4" t="s">
        <v>443</v>
      </c>
      <c r="E68" s="11" t="s">
        <v>2730</v>
      </c>
      <c r="F68" s="4" t="s">
        <v>2619</v>
      </c>
      <c r="G68" s="13" t="s">
        <v>46</v>
      </c>
      <c r="H68" s="13" t="s">
        <v>101</v>
      </c>
      <c r="I68" s="11"/>
      <c r="J68" s="13" t="s">
        <v>2620</v>
      </c>
      <c r="K68" s="11"/>
      <c r="L68" s="11" t="str">
        <f t="shared" si="6"/>
        <v>DIO-R-SSCA55157H(II)-Cementable  abutment-Φ 5.5-GH 1.5-AH 7</v>
      </c>
      <c r="M68" s="11"/>
      <c r="N68" s="10" t="s">
        <v>2654</v>
      </c>
      <c r="O68" s="10" t="s">
        <v>2731</v>
      </c>
    </row>
    <row r="69" s="1" customFormat="1" ht="18" customHeight="1" spans="1:15">
      <c r="A69" s="11" t="s">
        <v>941</v>
      </c>
      <c r="B69" s="11" t="s">
        <v>941</v>
      </c>
      <c r="C69" s="4" t="s">
        <v>944</v>
      </c>
      <c r="D69" s="4" t="s">
        <v>443</v>
      </c>
      <c r="E69" s="11" t="s">
        <v>2732</v>
      </c>
      <c r="F69" s="4" t="s">
        <v>2619</v>
      </c>
      <c r="G69" s="13" t="s">
        <v>46</v>
      </c>
      <c r="H69" s="13" t="s">
        <v>63</v>
      </c>
      <c r="I69" s="11"/>
      <c r="J69" s="13" t="s">
        <v>317</v>
      </c>
      <c r="K69" s="11"/>
      <c r="L69" s="11" t="str">
        <f t="shared" si="6"/>
        <v>DIO-R-SSCA55305H(II)-Cementable  abutment-Φ 5.5-GH 3-AH 5.5</v>
      </c>
      <c r="M69" s="11"/>
      <c r="N69" s="11"/>
      <c r="O69" s="11" t="s">
        <v>2732</v>
      </c>
    </row>
    <row r="70" s="1" customFormat="1" ht="18" customHeight="1" spans="1:15">
      <c r="A70" s="11" t="s">
        <v>941</v>
      </c>
      <c r="B70" s="11" t="s">
        <v>941</v>
      </c>
      <c r="C70" s="4" t="s">
        <v>944</v>
      </c>
      <c r="D70" s="4" t="s">
        <v>443</v>
      </c>
      <c r="E70" s="11" t="s">
        <v>2733</v>
      </c>
      <c r="F70" s="4" t="s">
        <v>2619</v>
      </c>
      <c r="G70" s="13" t="s">
        <v>46</v>
      </c>
      <c r="H70" s="13" t="s">
        <v>63</v>
      </c>
      <c r="I70" s="11"/>
      <c r="J70" s="13" t="s">
        <v>2620</v>
      </c>
      <c r="K70" s="11"/>
      <c r="L70" s="11" t="str">
        <f t="shared" si="6"/>
        <v>DIO-R-SSCA55307H(II)-Cementable  abutment-Φ 5.5-GH 3-AH 7</v>
      </c>
      <c r="M70" s="11"/>
      <c r="N70" s="11"/>
      <c r="O70" s="11" t="s">
        <v>2733</v>
      </c>
    </row>
    <row r="71" s="1" customFormat="1" ht="18" customHeight="1" spans="1:15">
      <c r="A71" s="4" t="s">
        <v>1074</v>
      </c>
      <c r="B71" s="4" t="s">
        <v>1686</v>
      </c>
      <c r="C71" s="4" t="s">
        <v>1078</v>
      </c>
      <c r="D71" s="4" t="s">
        <v>2734</v>
      </c>
      <c r="E71" s="11" t="s">
        <v>2735</v>
      </c>
      <c r="F71" s="8" t="s">
        <v>2651</v>
      </c>
      <c r="G71" s="13" t="s">
        <v>29</v>
      </c>
      <c r="H71" s="13" t="s">
        <v>63</v>
      </c>
      <c r="I71" s="13" t="s">
        <v>128</v>
      </c>
      <c r="J71" s="13" t="s">
        <v>2620</v>
      </c>
      <c r="K71" s="11"/>
      <c r="L71" s="11" t="str">
        <f t="shared" ref="L71:L78" si="7">B71&amp;"-"&amp;D71&amp;"-"&amp;E71&amp;"-"&amp;F71&amp;"-"&amp;G71&amp;"-"&amp;H71&amp;"-"&amp;I71</f>
        <v>BB-R5.0-BB50ZJ453015-Angled Abutment -Φ 4.5-GH 3-15°</v>
      </c>
      <c r="M71" s="11"/>
      <c r="N71" s="21" t="s">
        <v>2736</v>
      </c>
      <c r="O71" s="11" t="s">
        <v>2737</v>
      </c>
    </row>
    <row r="72" s="1" customFormat="1" ht="18" customHeight="1" spans="1:15">
      <c r="A72" s="4" t="s">
        <v>1074</v>
      </c>
      <c r="B72" s="4" t="s">
        <v>1686</v>
      </c>
      <c r="C72" s="4" t="s">
        <v>1078</v>
      </c>
      <c r="D72" s="4" t="s">
        <v>2734</v>
      </c>
      <c r="E72" s="11" t="s">
        <v>2738</v>
      </c>
      <c r="F72" s="8" t="s">
        <v>2651</v>
      </c>
      <c r="G72" s="13" t="s">
        <v>29</v>
      </c>
      <c r="H72" s="13" t="s">
        <v>516</v>
      </c>
      <c r="I72" s="13" t="s">
        <v>128</v>
      </c>
      <c r="J72" s="13" t="s">
        <v>2620</v>
      </c>
      <c r="K72" s="11"/>
      <c r="L72" s="11" t="str">
        <f t="shared" si="7"/>
        <v>BB-R5.0-BB50ZJ455015-Angled Abutment -Φ 4.5-GH 5-15°</v>
      </c>
      <c r="M72" s="11"/>
      <c r="N72" s="21" t="s">
        <v>2736</v>
      </c>
      <c r="O72" s="11" t="s">
        <v>2739</v>
      </c>
    </row>
    <row r="73" s="1" customFormat="1" ht="18" customHeight="1" spans="1:15">
      <c r="A73" s="4" t="s">
        <v>1074</v>
      </c>
      <c r="B73" s="4" t="s">
        <v>1686</v>
      </c>
      <c r="C73" s="4" t="s">
        <v>1078</v>
      </c>
      <c r="D73" s="4" t="s">
        <v>2734</v>
      </c>
      <c r="E73" s="11" t="s">
        <v>2740</v>
      </c>
      <c r="F73" s="8" t="s">
        <v>2651</v>
      </c>
      <c r="G73" s="13" t="s">
        <v>29</v>
      </c>
      <c r="H73" s="13" t="s">
        <v>63</v>
      </c>
      <c r="I73" s="13" t="s">
        <v>138</v>
      </c>
      <c r="J73" s="13" t="s">
        <v>2620</v>
      </c>
      <c r="K73" s="11"/>
      <c r="L73" s="11" t="str">
        <f t="shared" si="7"/>
        <v>BB-R5.0-BB50ZJ453025-Angled Abutment -Φ 4.5-GH 3-25°</v>
      </c>
      <c r="M73" s="11"/>
      <c r="N73" s="21" t="s">
        <v>2736</v>
      </c>
      <c r="O73" s="11" t="s">
        <v>2741</v>
      </c>
    </row>
    <row r="74" s="1" customFormat="1" ht="18" customHeight="1" spans="1:15">
      <c r="A74" s="4" t="s">
        <v>1074</v>
      </c>
      <c r="B74" s="4" t="s">
        <v>1686</v>
      </c>
      <c r="C74" s="4" t="s">
        <v>1078</v>
      </c>
      <c r="D74" s="4" t="s">
        <v>2734</v>
      </c>
      <c r="E74" s="11" t="s">
        <v>2742</v>
      </c>
      <c r="F74" s="8" t="s">
        <v>2651</v>
      </c>
      <c r="G74" s="13" t="s">
        <v>29</v>
      </c>
      <c r="H74" s="13" t="s">
        <v>516</v>
      </c>
      <c r="I74" s="13" t="s">
        <v>138</v>
      </c>
      <c r="J74" s="13" t="s">
        <v>2620</v>
      </c>
      <c r="K74" s="11"/>
      <c r="L74" s="11" t="str">
        <f t="shared" si="7"/>
        <v>BB-R5.0-BB50ZJ455025-Angled Abutment -Φ 4.5-GH 5-25°</v>
      </c>
      <c r="M74" s="11"/>
      <c r="N74" s="21" t="s">
        <v>2736</v>
      </c>
      <c r="O74" s="11" t="s">
        <v>2743</v>
      </c>
    </row>
    <row r="75" s="1" customFormat="1" ht="18" customHeight="1" spans="1:15">
      <c r="A75" s="4" t="s">
        <v>1074</v>
      </c>
      <c r="B75" s="4" t="s">
        <v>1686</v>
      </c>
      <c r="C75" s="4" t="s">
        <v>1078</v>
      </c>
      <c r="D75" s="4" t="s">
        <v>2734</v>
      </c>
      <c r="E75" s="4" t="s">
        <v>2744</v>
      </c>
      <c r="F75" s="8" t="s">
        <v>2651</v>
      </c>
      <c r="G75" s="8" t="s">
        <v>501</v>
      </c>
      <c r="H75" s="13" t="s">
        <v>101</v>
      </c>
      <c r="I75" s="13" t="s">
        <v>128</v>
      </c>
      <c r="J75" s="13" t="s">
        <v>2620</v>
      </c>
      <c r="K75" s="11"/>
      <c r="L75" s="11" t="str">
        <f t="shared" si="7"/>
        <v>BB-R5.0-INN-2065-Angled Abutment -Φ 6-GH 1.5-15°</v>
      </c>
      <c r="M75" s="11"/>
      <c r="N75" s="11"/>
      <c r="O75" s="4" t="s">
        <v>2744</v>
      </c>
    </row>
    <row r="76" s="1" customFormat="1" ht="18" customHeight="1" spans="1:15">
      <c r="A76" s="4" t="s">
        <v>1074</v>
      </c>
      <c r="B76" s="4" t="s">
        <v>1686</v>
      </c>
      <c r="C76" s="4" t="s">
        <v>1078</v>
      </c>
      <c r="D76" s="4" t="s">
        <v>2734</v>
      </c>
      <c r="E76" s="4" t="s">
        <v>2745</v>
      </c>
      <c r="F76" s="8" t="s">
        <v>2651</v>
      </c>
      <c r="G76" s="8" t="s">
        <v>501</v>
      </c>
      <c r="H76" s="13" t="s">
        <v>63</v>
      </c>
      <c r="I76" s="13" t="s">
        <v>128</v>
      </c>
      <c r="J76" s="13" t="s">
        <v>2620</v>
      </c>
      <c r="K76" s="11"/>
      <c r="L76" s="11" t="str">
        <f t="shared" si="7"/>
        <v>BB-R5.0-INN-2067-Angled Abutment -Φ 6-GH 3-15°</v>
      </c>
      <c r="M76" s="11"/>
      <c r="N76" s="11"/>
      <c r="O76" s="4" t="s">
        <v>2745</v>
      </c>
    </row>
    <row r="77" s="1" customFormat="1" ht="18" customHeight="1" spans="1:15">
      <c r="A77" s="4" t="s">
        <v>1074</v>
      </c>
      <c r="B77" s="4" t="s">
        <v>1686</v>
      </c>
      <c r="C77" s="4" t="s">
        <v>1078</v>
      </c>
      <c r="D77" s="4" t="s">
        <v>2734</v>
      </c>
      <c r="E77" s="4" t="s">
        <v>2746</v>
      </c>
      <c r="F77" s="8" t="s">
        <v>2651</v>
      </c>
      <c r="G77" s="8" t="s">
        <v>501</v>
      </c>
      <c r="H77" s="13" t="s">
        <v>101</v>
      </c>
      <c r="I77" s="13" t="s">
        <v>138</v>
      </c>
      <c r="J77" s="13" t="s">
        <v>2620</v>
      </c>
      <c r="K77" s="11"/>
      <c r="L77" s="11" t="str">
        <f t="shared" si="7"/>
        <v>BB-R5.0-INN-2075-Angled Abutment -Φ 6-GH 1.5-25°</v>
      </c>
      <c r="M77" s="11"/>
      <c r="N77" s="11"/>
      <c r="O77" s="4" t="s">
        <v>2746</v>
      </c>
    </row>
    <row r="78" s="1" customFormat="1" ht="18" customHeight="1" spans="1:15">
      <c r="A78" s="4" t="s">
        <v>1074</v>
      </c>
      <c r="B78" s="4" t="s">
        <v>1686</v>
      </c>
      <c r="C78" s="4" t="s">
        <v>1078</v>
      </c>
      <c r="D78" s="4" t="s">
        <v>2734</v>
      </c>
      <c r="E78" s="4" t="s">
        <v>2747</v>
      </c>
      <c r="F78" s="8" t="s">
        <v>2651</v>
      </c>
      <c r="G78" s="8" t="s">
        <v>501</v>
      </c>
      <c r="H78" s="13" t="s">
        <v>63</v>
      </c>
      <c r="I78" s="13" t="s">
        <v>138</v>
      </c>
      <c r="J78" s="13" t="s">
        <v>317</v>
      </c>
      <c r="K78" s="11"/>
      <c r="L78" s="11" t="str">
        <f t="shared" si="7"/>
        <v>BB-R5.0-INN-2077-Angled Abutment -Φ 6-GH 3-25°</v>
      </c>
      <c r="M78" s="11"/>
      <c r="N78" s="11"/>
      <c r="O78" s="4" t="s">
        <v>2747</v>
      </c>
    </row>
    <row r="79" s="1" customFormat="1" ht="18" customHeight="1" spans="1:15">
      <c r="A79" s="11" t="s">
        <v>2748</v>
      </c>
      <c r="B79" s="4" t="s">
        <v>1516</v>
      </c>
      <c r="C79" s="11" t="s">
        <v>2749</v>
      </c>
      <c r="D79" s="4">
        <v>3.5</v>
      </c>
      <c r="E79" s="11" t="s">
        <v>2750</v>
      </c>
      <c r="F79" s="4" t="s">
        <v>2619</v>
      </c>
      <c r="G79" s="4" t="s">
        <v>29</v>
      </c>
      <c r="H79" s="13" t="s">
        <v>63</v>
      </c>
      <c r="I79" s="4"/>
      <c r="J79" s="13" t="s">
        <v>2620</v>
      </c>
      <c r="K79" s="11"/>
      <c r="L79" s="11" t="str">
        <f t="shared" ref="L79:L88" si="8">B79&amp;"-"&amp;D79&amp;"-"&amp;E79&amp;"-"&amp;F79&amp;"-"&amp;G79&amp;"-"&amp;H79&amp;"-"&amp;J79</f>
        <v>ZIM-3.5-DI0CRA453S-Cementable  abutment-Φ 4.5-GH 3-AH 7</v>
      </c>
      <c r="M79" s="11"/>
      <c r="N79" s="11"/>
      <c r="O79" s="11"/>
    </row>
    <row r="80" s="1" customFormat="1" ht="18" customHeight="1" spans="1:15">
      <c r="A80" s="11" t="s">
        <v>2748</v>
      </c>
      <c r="B80" s="4" t="s">
        <v>1516</v>
      </c>
      <c r="C80" s="11" t="s">
        <v>2749</v>
      </c>
      <c r="D80" s="4">
        <v>3.5</v>
      </c>
      <c r="E80" s="11" t="s">
        <v>2751</v>
      </c>
      <c r="F80" s="4" t="s">
        <v>2619</v>
      </c>
      <c r="G80" s="4" t="s">
        <v>29</v>
      </c>
      <c r="H80" s="4" t="s">
        <v>516</v>
      </c>
      <c r="I80" s="4"/>
      <c r="J80" s="13" t="s">
        <v>2620</v>
      </c>
      <c r="K80" s="11"/>
      <c r="L80" s="11" t="str">
        <f t="shared" si="8"/>
        <v>ZIM-3.5-ZIM35ZJ455070-Cementable  abutment-Φ 4.5-GH 5-AH 7</v>
      </c>
      <c r="M80" s="11"/>
      <c r="N80" s="11" t="s">
        <v>2659</v>
      </c>
      <c r="O80" s="11" t="s">
        <v>2752</v>
      </c>
    </row>
    <row r="81" s="1" customFormat="1" ht="18" customHeight="1" spans="1:15">
      <c r="A81" s="11" t="s">
        <v>2748</v>
      </c>
      <c r="B81" s="4" t="s">
        <v>1516</v>
      </c>
      <c r="C81" s="11" t="s">
        <v>2749</v>
      </c>
      <c r="D81" s="4">
        <v>3.5</v>
      </c>
      <c r="E81" s="11" t="s">
        <v>2753</v>
      </c>
      <c r="F81" s="4" t="s">
        <v>2619</v>
      </c>
      <c r="G81" s="4" t="s">
        <v>501</v>
      </c>
      <c r="H81" s="4" t="s">
        <v>2754</v>
      </c>
      <c r="I81" s="4"/>
      <c r="J81" s="4" t="s">
        <v>317</v>
      </c>
      <c r="K81" s="11"/>
      <c r="L81" s="11" t="str">
        <f t="shared" si="8"/>
        <v>ZIM-3.5-ZIM35ZJ601555-Cementable  abutment-Φ 6-GH1.5-AH 5.5</v>
      </c>
      <c r="M81" s="11"/>
      <c r="N81" s="11" t="s">
        <v>2755</v>
      </c>
      <c r="O81" s="11" t="s">
        <v>2756</v>
      </c>
    </row>
    <row r="82" s="1" customFormat="1" ht="18" customHeight="1" spans="1:15">
      <c r="A82" s="11" t="s">
        <v>2748</v>
      </c>
      <c r="B82" s="4" t="s">
        <v>1516</v>
      </c>
      <c r="C82" s="11" t="s">
        <v>2749</v>
      </c>
      <c r="D82" s="4">
        <v>3.5</v>
      </c>
      <c r="E82" s="11" t="s">
        <v>2757</v>
      </c>
      <c r="F82" s="4" t="s">
        <v>2619</v>
      </c>
      <c r="G82" s="4" t="s">
        <v>501</v>
      </c>
      <c r="H82" s="4" t="s">
        <v>63</v>
      </c>
      <c r="I82" s="4"/>
      <c r="J82" s="4" t="s">
        <v>317</v>
      </c>
      <c r="K82" s="11"/>
      <c r="L82" s="11" t="str">
        <f t="shared" si="8"/>
        <v>ZIM-3.5-ZIM35ZJ603055-Cementable  abutment-Φ 6-GH 3-AH 5.5</v>
      </c>
      <c r="M82" s="11"/>
      <c r="N82" s="22" t="s">
        <v>2758</v>
      </c>
      <c r="O82" s="11" t="s">
        <v>2759</v>
      </c>
    </row>
    <row r="83" s="1" customFormat="1" ht="18" customHeight="1" spans="1:15">
      <c r="A83" s="11" t="s">
        <v>2748</v>
      </c>
      <c r="B83" s="4" t="s">
        <v>1516</v>
      </c>
      <c r="C83" s="11" t="s">
        <v>2749</v>
      </c>
      <c r="D83" s="4">
        <v>3.5</v>
      </c>
      <c r="E83" s="11" t="s">
        <v>2760</v>
      </c>
      <c r="F83" s="4" t="s">
        <v>2619</v>
      </c>
      <c r="G83" s="4" t="s">
        <v>29</v>
      </c>
      <c r="H83" s="4" t="s">
        <v>103</v>
      </c>
      <c r="I83" s="4"/>
      <c r="J83" s="4" t="s">
        <v>2761</v>
      </c>
      <c r="K83" s="11"/>
      <c r="L83" s="11" t="str">
        <f t="shared" si="8"/>
        <v>ZIM-3.5-ZIM35ZJ452580-Cementable  abutment-Φ 4.5-GH 2.5-AH 8</v>
      </c>
      <c r="M83" s="11"/>
      <c r="N83" s="11" t="s">
        <v>2654</v>
      </c>
      <c r="O83" s="11" t="s">
        <v>2762</v>
      </c>
    </row>
    <row r="84" s="1" customFormat="1" ht="18" customHeight="1" spans="1:15">
      <c r="A84" s="11" t="s">
        <v>2748</v>
      </c>
      <c r="B84" s="4" t="s">
        <v>1516</v>
      </c>
      <c r="C84" s="11" t="s">
        <v>2749</v>
      </c>
      <c r="D84" s="4">
        <v>3.5</v>
      </c>
      <c r="E84" s="11" t="s">
        <v>2763</v>
      </c>
      <c r="F84" s="4" t="s">
        <v>2619</v>
      </c>
      <c r="G84" s="4" t="s">
        <v>29</v>
      </c>
      <c r="H84" s="4" t="s">
        <v>105</v>
      </c>
      <c r="I84" s="4"/>
      <c r="J84" s="4" t="s">
        <v>2761</v>
      </c>
      <c r="K84" s="11"/>
      <c r="L84" s="11" t="str">
        <f t="shared" si="8"/>
        <v>ZIM-3.5-ZIM35ZJ453580-Cementable  abutment-Φ 4.5-GH 3.5-AH 8</v>
      </c>
      <c r="M84" s="11"/>
      <c r="N84" s="11" t="s">
        <v>2764</v>
      </c>
      <c r="O84" s="11" t="s">
        <v>2765</v>
      </c>
    </row>
    <row r="85" s="1" customFormat="1" ht="18" customHeight="1" spans="1:15">
      <c r="A85" s="11" t="s">
        <v>2748</v>
      </c>
      <c r="B85" s="4" t="s">
        <v>1516</v>
      </c>
      <c r="C85" s="11" t="s">
        <v>2749</v>
      </c>
      <c r="D85" s="4">
        <v>3.5</v>
      </c>
      <c r="E85" s="11" t="s">
        <v>2766</v>
      </c>
      <c r="F85" s="4" t="s">
        <v>2619</v>
      </c>
      <c r="G85" s="4" t="s">
        <v>29</v>
      </c>
      <c r="H85" s="4" t="s">
        <v>107</v>
      </c>
      <c r="I85" s="4"/>
      <c r="J85" s="4" t="s">
        <v>2761</v>
      </c>
      <c r="K85" s="11"/>
      <c r="L85" s="11" t="str">
        <f t="shared" si="8"/>
        <v>ZIM-3.5-ZIM35ZJ454580-Cementable  abutment-Φ 4.5-GH 4.5-AH 8</v>
      </c>
      <c r="M85" s="11"/>
      <c r="N85" s="11" t="s">
        <v>2767</v>
      </c>
      <c r="O85" s="11" t="s">
        <v>2752</v>
      </c>
    </row>
    <row r="86" s="1" customFormat="1" ht="18" customHeight="1" spans="1:15">
      <c r="A86" s="11" t="s">
        <v>2748</v>
      </c>
      <c r="B86" s="4" t="s">
        <v>1516</v>
      </c>
      <c r="C86" s="11" t="s">
        <v>2749</v>
      </c>
      <c r="D86" s="4">
        <v>3.5</v>
      </c>
      <c r="E86" s="11" t="s">
        <v>2768</v>
      </c>
      <c r="F86" s="4" t="s">
        <v>2619</v>
      </c>
      <c r="G86" s="4" t="s">
        <v>46</v>
      </c>
      <c r="H86" s="4" t="s">
        <v>103</v>
      </c>
      <c r="I86" s="4"/>
      <c r="J86" s="4" t="s">
        <v>2761</v>
      </c>
      <c r="K86" s="11"/>
      <c r="L86" s="11" t="str">
        <f t="shared" si="8"/>
        <v>ZIM-3.5-ZIM35ZJ552580-Cementable  abutment-Φ 5.5-GH 2.5-AH 8</v>
      </c>
      <c r="M86" s="11"/>
      <c r="N86" s="11" t="s">
        <v>2654</v>
      </c>
      <c r="O86" s="11" t="s">
        <v>2769</v>
      </c>
    </row>
    <row r="87" s="1" customFormat="1" ht="18" customHeight="1" spans="1:15">
      <c r="A87" s="11" t="s">
        <v>2748</v>
      </c>
      <c r="B87" s="4" t="s">
        <v>1516</v>
      </c>
      <c r="C87" s="11" t="s">
        <v>2749</v>
      </c>
      <c r="D87" s="4">
        <v>3.5</v>
      </c>
      <c r="E87" s="11" t="s">
        <v>2770</v>
      </c>
      <c r="F87" s="4" t="s">
        <v>2619</v>
      </c>
      <c r="G87" s="4" t="s">
        <v>46</v>
      </c>
      <c r="H87" s="4" t="s">
        <v>105</v>
      </c>
      <c r="I87" s="4"/>
      <c r="J87" s="4" t="s">
        <v>2761</v>
      </c>
      <c r="K87" s="11"/>
      <c r="L87" s="11" t="str">
        <f t="shared" si="8"/>
        <v>ZIM-3.5-ZIM35ZJ553580-Cementable  abutment-Φ 5.5-GH 3.5-AH 8</v>
      </c>
      <c r="M87" s="11"/>
      <c r="N87" s="11" t="s">
        <v>2764</v>
      </c>
      <c r="O87" s="11" t="s">
        <v>2771</v>
      </c>
    </row>
    <row r="88" s="1" customFormat="1" ht="18" customHeight="1" spans="1:15">
      <c r="A88" s="11" t="s">
        <v>2748</v>
      </c>
      <c r="B88" s="4" t="s">
        <v>1516</v>
      </c>
      <c r="C88" s="11" t="s">
        <v>2749</v>
      </c>
      <c r="D88" s="4">
        <v>3.5</v>
      </c>
      <c r="E88" s="11" t="s">
        <v>2772</v>
      </c>
      <c r="F88" s="4" t="s">
        <v>2619</v>
      </c>
      <c r="G88" s="4" t="s">
        <v>46</v>
      </c>
      <c r="H88" s="4" t="s">
        <v>107</v>
      </c>
      <c r="I88" s="4"/>
      <c r="J88" s="4" t="s">
        <v>2761</v>
      </c>
      <c r="K88" s="11"/>
      <c r="L88" s="11" t="str">
        <f t="shared" si="8"/>
        <v>ZIM-3.5-ZIM35ZJ554580-Cementable  abutment-Φ 5.5-GH 4.5-AH 8</v>
      </c>
      <c r="M88" s="11"/>
      <c r="N88" s="11" t="s">
        <v>2767</v>
      </c>
      <c r="O88" s="11" t="s">
        <v>2773</v>
      </c>
    </row>
    <row r="89" s="1" customFormat="1" ht="18" customHeight="1" spans="1:15">
      <c r="A89" s="11" t="s">
        <v>2748</v>
      </c>
      <c r="B89" s="4" t="s">
        <v>1516</v>
      </c>
      <c r="C89" s="11" t="s">
        <v>2749</v>
      </c>
      <c r="D89" s="4">
        <v>3.5</v>
      </c>
      <c r="E89" s="10" t="s">
        <v>2774</v>
      </c>
      <c r="F89" s="8" t="s">
        <v>2651</v>
      </c>
      <c r="G89" s="4" t="s">
        <v>29</v>
      </c>
      <c r="H89" s="4" t="s">
        <v>103</v>
      </c>
      <c r="I89" s="13" t="s">
        <v>128</v>
      </c>
      <c r="J89" s="4" t="s">
        <v>2775</v>
      </c>
      <c r="K89" s="11"/>
      <c r="L89" s="11" t="str">
        <f t="shared" ref="L89:L94" si="9">B89&amp;"-"&amp;D89&amp;"-"&amp;E89&amp;"-"&amp;F89&amp;"-"&amp;G89&amp;"-"&amp;H89&amp;"-"&amp;I89</f>
        <v>ZIM-3.5-ZIM35ZJA452515-Angled Abutment -Φ 4.5-GH 2.5-15°</v>
      </c>
      <c r="M89" s="11"/>
      <c r="N89" s="10" t="s">
        <v>2695</v>
      </c>
      <c r="O89" s="10" t="s">
        <v>2776</v>
      </c>
    </row>
    <row r="90" s="1" customFormat="1" ht="18" customHeight="1" spans="1:15">
      <c r="A90" s="11" t="s">
        <v>2748</v>
      </c>
      <c r="B90" s="4" t="s">
        <v>1516</v>
      </c>
      <c r="C90" s="11" t="s">
        <v>2749</v>
      </c>
      <c r="D90" s="4">
        <v>3.5</v>
      </c>
      <c r="E90" s="10" t="s">
        <v>2776</v>
      </c>
      <c r="F90" s="8" t="s">
        <v>2651</v>
      </c>
      <c r="G90" s="4" t="s">
        <v>29</v>
      </c>
      <c r="H90" s="4" t="s">
        <v>105</v>
      </c>
      <c r="I90" s="13" t="s">
        <v>128</v>
      </c>
      <c r="J90" s="4" t="s">
        <v>2775</v>
      </c>
      <c r="K90" s="11"/>
      <c r="L90" s="11" t="str">
        <f t="shared" si="9"/>
        <v>ZIM-3.5-DI0CRA45BS-Angled Abutment -Φ 4.5-GH 3.5-15°</v>
      </c>
      <c r="M90" s="11"/>
      <c r="N90" s="11"/>
      <c r="O90" s="10" t="s">
        <v>2776</v>
      </c>
    </row>
    <row r="91" s="1" customFormat="1" ht="18" customHeight="1" spans="1:15">
      <c r="A91" s="11" t="s">
        <v>2748</v>
      </c>
      <c r="B91" s="4" t="s">
        <v>1516</v>
      </c>
      <c r="C91" s="11" t="s">
        <v>2749</v>
      </c>
      <c r="D91" s="4">
        <v>3.5</v>
      </c>
      <c r="E91" s="10" t="s">
        <v>2777</v>
      </c>
      <c r="F91" s="8" t="s">
        <v>2651</v>
      </c>
      <c r="G91" s="4" t="s">
        <v>29</v>
      </c>
      <c r="H91" s="4" t="s">
        <v>107</v>
      </c>
      <c r="I91" s="13" t="s">
        <v>128</v>
      </c>
      <c r="J91" s="4" t="s">
        <v>2775</v>
      </c>
      <c r="K91" s="11"/>
      <c r="L91" s="11" t="str">
        <f t="shared" si="9"/>
        <v>ZIM-3.5-ZIM35ZJA454515-Angled Abutment -Φ 4.5-GH 4.5-15°</v>
      </c>
      <c r="M91" s="11"/>
      <c r="N91" s="10" t="s">
        <v>2695</v>
      </c>
      <c r="O91" s="10" t="s">
        <v>2776</v>
      </c>
    </row>
    <row r="92" s="1" customFormat="1" ht="18" customHeight="1" spans="1:15">
      <c r="A92" s="11" t="s">
        <v>2748</v>
      </c>
      <c r="B92" s="4" t="s">
        <v>1516</v>
      </c>
      <c r="C92" s="11" t="s">
        <v>2749</v>
      </c>
      <c r="D92" s="4">
        <v>3.5</v>
      </c>
      <c r="E92" s="10" t="s">
        <v>2778</v>
      </c>
      <c r="F92" s="8" t="s">
        <v>2651</v>
      </c>
      <c r="G92" s="4" t="s">
        <v>46</v>
      </c>
      <c r="H92" s="4" t="s">
        <v>103</v>
      </c>
      <c r="I92" s="13" t="s">
        <v>168</v>
      </c>
      <c r="J92" s="4" t="s">
        <v>2775</v>
      </c>
      <c r="K92" s="11"/>
      <c r="L92" s="11" t="str">
        <f t="shared" si="9"/>
        <v>ZIM-3.5-ZIM35ZJA552530-Angled Abutment -Φ 5.5-GH 2.5-30°</v>
      </c>
      <c r="M92" s="11"/>
      <c r="N92" s="10" t="s">
        <v>2779</v>
      </c>
      <c r="O92" s="10" t="s">
        <v>2780</v>
      </c>
    </row>
    <row r="93" s="1" customFormat="1" ht="18" customHeight="1" spans="1:15">
      <c r="A93" s="11" t="s">
        <v>2748</v>
      </c>
      <c r="B93" s="4" t="s">
        <v>1516</v>
      </c>
      <c r="C93" s="11" t="s">
        <v>2749</v>
      </c>
      <c r="D93" s="4">
        <v>3.5</v>
      </c>
      <c r="E93" s="10" t="s">
        <v>2781</v>
      </c>
      <c r="F93" s="8" t="s">
        <v>2651</v>
      </c>
      <c r="G93" s="4" t="s">
        <v>46</v>
      </c>
      <c r="H93" s="4" t="s">
        <v>105</v>
      </c>
      <c r="I93" s="13" t="s">
        <v>168</v>
      </c>
      <c r="J93" s="4" t="s">
        <v>2775</v>
      </c>
      <c r="K93" s="11"/>
      <c r="L93" s="11" t="str">
        <f t="shared" si="9"/>
        <v>ZIM-3.5-ZIM35ZJA553530-Angled Abutment -Φ 5.5-GH 3.5-30°</v>
      </c>
      <c r="M93" s="11"/>
      <c r="N93" s="10" t="s">
        <v>2782</v>
      </c>
      <c r="O93" s="10" t="s">
        <v>2780</v>
      </c>
    </row>
    <row r="94" s="1" customFormat="1" ht="18" customHeight="1" spans="1:15">
      <c r="A94" s="11" t="s">
        <v>2748</v>
      </c>
      <c r="B94" s="4" t="s">
        <v>1516</v>
      </c>
      <c r="C94" s="11" t="s">
        <v>2749</v>
      </c>
      <c r="D94" s="4">
        <v>3.5</v>
      </c>
      <c r="E94" s="10" t="s">
        <v>2783</v>
      </c>
      <c r="F94" s="8" t="s">
        <v>2651</v>
      </c>
      <c r="G94" s="4" t="s">
        <v>46</v>
      </c>
      <c r="H94" s="4" t="s">
        <v>107</v>
      </c>
      <c r="I94" s="13" t="s">
        <v>168</v>
      </c>
      <c r="J94" s="4" t="s">
        <v>2775</v>
      </c>
      <c r="K94" s="11"/>
      <c r="L94" s="11" t="str">
        <f t="shared" si="9"/>
        <v>ZIM-3.5-ZIM35ZJA554530-Angled Abutment -Φ 5.5-GH 4.5-30°</v>
      </c>
      <c r="M94" s="11"/>
      <c r="N94" s="10" t="s">
        <v>2782</v>
      </c>
      <c r="O94" s="10" t="s">
        <v>2780</v>
      </c>
    </row>
    <row r="95" s="1" customFormat="1" ht="18" customHeight="1" spans="1:15">
      <c r="A95" s="11" t="s">
        <v>2748</v>
      </c>
      <c r="B95" s="4" t="s">
        <v>1516</v>
      </c>
      <c r="C95" s="11" t="s">
        <v>2749</v>
      </c>
      <c r="D95" s="4">
        <v>4.6</v>
      </c>
      <c r="E95" s="10" t="s">
        <v>2784</v>
      </c>
      <c r="F95" s="4" t="s">
        <v>2619</v>
      </c>
      <c r="G95" s="4" t="s">
        <v>29</v>
      </c>
      <c r="H95" s="4" t="s">
        <v>103</v>
      </c>
      <c r="I95" s="4"/>
      <c r="J95" s="4" t="s">
        <v>2761</v>
      </c>
      <c r="K95" s="11"/>
      <c r="L95" s="11" t="str">
        <f t="shared" ref="L95:L100" si="10">B95&amp;"-"&amp;D95&amp;"-"&amp;E95&amp;"-"&amp;F95&amp;"-"&amp;G95&amp;"-"&amp;H95&amp;"-"&amp;J95</f>
        <v>ZIM-4.6-ZIM46ZJ452580-Cementable  abutment-Φ 4.5-GH 2.5-AH 8</v>
      </c>
      <c r="M95" s="11"/>
      <c r="N95" s="21" t="s">
        <v>2785</v>
      </c>
      <c r="O95" s="10" t="s">
        <v>2786</v>
      </c>
    </row>
    <row r="96" s="1" customFormat="1" ht="18" customHeight="1" spans="1:15">
      <c r="A96" s="11" t="s">
        <v>2748</v>
      </c>
      <c r="B96" s="4" t="s">
        <v>1516</v>
      </c>
      <c r="C96" s="11" t="s">
        <v>2749</v>
      </c>
      <c r="D96" s="4">
        <v>4.6</v>
      </c>
      <c r="E96" s="10" t="s">
        <v>2787</v>
      </c>
      <c r="F96" s="4" t="s">
        <v>2619</v>
      </c>
      <c r="G96" s="4" t="s">
        <v>29</v>
      </c>
      <c r="H96" s="4" t="s">
        <v>105</v>
      </c>
      <c r="I96" s="4"/>
      <c r="J96" s="4" t="s">
        <v>2761</v>
      </c>
      <c r="K96" s="11"/>
      <c r="L96" s="11" t="str">
        <f t="shared" si="10"/>
        <v>ZIM-4.6-ZIM46ZJ453580-Cementable  abutment-Φ 4.5-GH 3.5-AH 8</v>
      </c>
      <c r="M96" s="11"/>
      <c r="N96" s="21" t="s">
        <v>2785</v>
      </c>
      <c r="O96" s="10" t="s">
        <v>2786</v>
      </c>
    </row>
    <row r="97" s="1" customFormat="1" ht="18" customHeight="1" spans="1:15">
      <c r="A97" s="11" t="s">
        <v>2748</v>
      </c>
      <c r="B97" s="4" t="s">
        <v>1516</v>
      </c>
      <c r="C97" s="11" t="s">
        <v>2749</v>
      </c>
      <c r="D97" s="4">
        <v>4.6</v>
      </c>
      <c r="E97" s="10" t="s">
        <v>2788</v>
      </c>
      <c r="F97" s="4" t="s">
        <v>2619</v>
      </c>
      <c r="G97" s="4" t="s">
        <v>29</v>
      </c>
      <c r="H97" s="4" t="s">
        <v>107</v>
      </c>
      <c r="I97" s="4"/>
      <c r="J97" s="4" t="s">
        <v>2761</v>
      </c>
      <c r="K97" s="11"/>
      <c r="L97" s="11" t="str">
        <f t="shared" si="10"/>
        <v>ZIM-4.6-ZIM46ZJ454580-Cementable  abutment-Φ 4.5-GH 4.5-AH 8</v>
      </c>
      <c r="M97" s="11"/>
      <c r="N97" s="21" t="s">
        <v>2789</v>
      </c>
      <c r="O97" s="10" t="s">
        <v>2790</v>
      </c>
    </row>
    <row r="98" s="1" customFormat="1" ht="18" customHeight="1" spans="1:15">
      <c r="A98" s="11" t="s">
        <v>2748</v>
      </c>
      <c r="B98" s="4" t="s">
        <v>1516</v>
      </c>
      <c r="C98" s="11" t="s">
        <v>2749</v>
      </c>
      <c r="D98" s="4">
        <v>4.6</v>
      </c>
      <c r="E98" s="10" t="s">
        <v>2791</v>
      </c>
      <c r="F98" s="4" t="s">
        <v>2619</v>
      </c>
      <c r="G98" s="4" t="s">
        <v>46</v>
      </c>
      <c r="H98" s="4" t="s">
        <v>103</v>
      </c>
      <c r="I98" s="4"/>
      <c r="J98" s="4" t="s">
        <v>2761</v>
      </c>
      <c r="K98" s="11"/>
      <c r="L98" s="11" t="str">
        <f t="shared" si="10"/>
        <v>ZIM-4.6-ZIM46ZJ552580-Cementable  abutment-Φ 5.5-GH 2.5-AH 8</v>
      </c>
      <c r="M98" s="11"/>
      <c r="N98" s="10" t="s">
        <v>2764</v>
      </c>
      <c r="O98" s="10" t="s">
        <v>2792</v>
      </c>
    </row>
    <row r="99" s="1" customFormat="1" ht="18" customHeight="1" spans="1:15">
      <c r="A99" s="11" t="s">
        <v>2748</v>
      </c>
      <c r="B99" s="4" t="s">
        <v>1516</v>
      </c>
      <c r="C99" s="11" t="s">
        <v>2749</v>
      </c>
      <c r="D99" s="4">
        <v>4.6</v>
      </c>
      <c r="E99" s="10" t="s">
        <v>2793</v>
      </c>
      <c r="F99" s="4" t="s">
        <v>2619</v>
      </c>
      <c r="G99" s="4" t="s">
        <v>46</v>
      </c>
      <c r="H99" s="4" t="s">
        <v>105</v>
      </c>
      <c r="I99" s="4"/>
      <c r="J99" s="4" t="s">
        <v>2761</v>
      </c>
      <c r="K99" s="11"/>
      <c r="L99" s="11" t="str">
        <f t="shared" si="10"/>
        <v>ZIM-4.6-ZIM46ZJ553580-Cementable  abutment-Φ 5.5-GH 3.5-AH 8</v>
      </c>
      <c r="M99" s="11"/>
      <c r="N99" s="10" t="s">
        <v>2767</v>
      </c>
      <c r="O99" s="10" t="s">
        <v>2790</v>
      </c>
    </row>
    <row r="100" s="1" customFormat="1" ht="18" customHeight="1" spans="1:15">
      <c r="A100" s="11" t="s">
        <v>2748</v>
      </c>
      <c r="B100" s="4" t="s">
        <v>1516</v>
      </c>
      <c r="C100" s="11" t="s">
        <v>2749</v>
      </c>
      <c r="D100" s="4">
        <v>4.6</v>
      </c>
      <c r="E100" s="10" t="s">
        <v>2794</v>
      </c>
      <c r="F100" s="4" t="s">
        <v>2619</v>
      </c>
      <c r="G100" s="4" t="s">
        <v>46</v>
      </c>
      <c r="H100" s="4" t="s">
        <v>107</v>
      </c>
      <c r="I100" s="4"/>
      <c r="J100" s="4" t="s">
        <v>2761</v>
      </c>
      <c r="K100" s="11"/>
      <c r="L100" s="11" t="str">
        <f t="shared" si="10"/>
        <v>ZIM-4.6-ZIM46ZJ554580-Cementable  abutment-Φ 5.5-GH 4.5-AH 8</v>
      </c>
      <c r="M100" s="11"/>
      <c r="N100" s="10" t="s">
        <v>2767</v>
      </c>
      <c r="O100" s="10" t="s">
        <v>2790</v>
      </c>
    </row>
    <row r="101" s="1" customFormat="1" ht="18" customHeight="1" spans="1:15">
      <c r="A101" s="11" t="s">
        <v>2748</v>
      </c>
      <c r="B101" s="4" t="s">
        <v>1516</v>
      </c>
      <c r="C101" s="11" t="s">
        <v>2749</v>
      </c>
      <c r="D101" s="4">
        <v>4.6</v>
      </c>
      <c r="E101" s="10" t="s">
        <v>2795</v>
      </c>
      <c r="F101" s="8" t="s">
        <v>2651</v>
      </c>
      <c r="G101" s="4" t="s">
        <v>29</v>
      </c>
      <c r="H101" s="4" t="s">
        <v>103</v>
      </c>
      <c r="I101" s="13" t="s">
        <v>128</v>
      </c>
      <c r="J101" s="4" t="s">
        <v>2775</v>
      </c>
      <c r="K101" s="11"/>
      <c r="L101" s="11" t="str">
        <f t="shared" ref="L101:L106" si="11">B101&amp;"-"&amp;D101&amp;"-"&amp;E101&amp;"-"&amp;F101&amp;"-"&amp;G101&amp;"-"&amp;H101&amp;"-"&amp;I101</f>
        <v>ZIM-4.6-ZIM46ZJA452515-Angled Abutment -Φ 4.5-GH 2.5-15°</v>
      </c>
      <c r="M101" s="11"/>
      <c r="N101" s="21" t="s">
        <v>2796</v>
      </c>
      <c r="O101" s="10" t="s">
        <v>2797</v>
      </c>
    </row>
    <row r="102" s="1" customFormat="1" ht="18" customHeight="1" spans="1:15">
      <c r="A102" s="11" t="s">
        <v>2748</v>
      </c>
      <c r="B102" s="4" t="s">
        <v>1516</v>
      </c>
      <c r="C102" s="11" t="s">
        <v>2749</v>
      </c>
      <c r="D102" s="4">
        <v>4.6</v>
      </c>
      <c r="E102" s="10" t="s">
        <v>2797</v>
      </c>
      <c r="F102" s="8" t="s">
        <v>2651</v>
      </c>
      <c r="G102" s="4" t="s">
        <v>29</v>
      </c>
      <c r="H102" s="4" t="s">
        <v>105</v>
      </c>
      <c r="I102" s="13" t="s">
        <v>128</v>
      </c>
      <c r="J102" s="4" t="s">
        <v>2775</v>
      </c>
      <c r="K102" s="11"/>
      <c r="L102" s="11" t="str">
        <f t="shared" si="11"/>
        <v>ZIM-4.6-DI0CRA55BL-Angled Abutment -Φ 4.5-GH 3.5-15°</v>
      </c>
      <c r="M102" s="11"/>
      <c r="N102" s="11"/>
      <c r="O102" s="11"/>
    </row>
    <row r="103" s="1" customFormat="1" ht="18" customHeight="1" spans="1:15">
      <c r="A103" s="11" t="s">
        <v>2748</v>
      </c>
      <c r="B103" s="4" t="s">
        <v>1516</v>
      </c>
      <c r="C103" s="11" t="s">
        <v>2749</v>
      </c>
      <c r="D103" s="4">
        <v>4.6</v>
      </c>
      <c r="E103" s="10" t="s">
        <v>2798</v>
      </c>
      <c r="F103" s="8" t="s">
        <v>2651</v>
      </c>
      <c r="G103" s="4" t="s">
        <v>29</v>
      </c>
      <c r="H103" s="4" t="s">
        <v>107</v>
      </c>
      <c r="I103" s="13" t="s">
        <v>128</v>
      </c>
      <c r="J103" s="4" t="s">
        <v>2775</v>
      </c>
      <c r="K103" s="11"/>
      <c r="L103" s="11" t="str">
        <f t="shared" si="11"/>
        <v>ZIM-4.6-ZIM46ZJA454515-Angled Abutment -Φ 4.5-GH 4.5-15°</v>
      </c>
      <c r="M103" s="11"/>
      <c r="N103" s="21" t="s">
        <v>2796</v>
      </c>
      <c r="O103" s="10" t="s">
        <v>2797</v>
      </c>
    </row>
    <row r="104" s="1" customFormat="1" ht="18" customHeight="1" spans="1:15">
      <c r="A104" s="11" t="s">
        <v>2748</v>
      </c>
      <c r="B104" s="4" t="s">
        <v>1516</v>
      </c>
      <c r="C104" s="11" t="s">
        <v>2749</v>
      </c>
      <c r="D104" s="4">
        <v>4.6</v>
      </c>
      <c r="E104" s="10" t="s">
        <v>2799</v>
      </c>
      <c r="F104" s="8" t="s">
        <v>2651</v>
      </c>
      <c r="G104" s="4" t="s">
        <v>46</v>
      </c>
      <c r="H104" s="4" t="s">
        <v>103</v>
      </c>
      <c r="I104" s="13" t="s">
        <v>168</v>
      </c>
      <c r="J104" s="4" t="s">
        <v>2775</v>
      </c>
      <c r="K104" s="11"/>
      <c r="L104" s="11" t="str">
        <f t="shared" si="11"/>
        <v>ZIM-4.6-ZIM46ZJA552530-Angled Abutment -Φ 5.5-GH 2.5-30°</v>
      </c>
      <c r="M104" s="11"/>
      <c r="N104" s="10" t="s">
        <v>2800</v>
      </c>
      <c r="O104" s="10" t="s">
        <v>2780</v>
      </c>
    </row>
    <row r="105" s="1" customFormat="1" ht="18" customHeight="1" spans="1:15">
      <c r="A105" s="11" t="s">
        <v>2748</v>
      </c>
      <c r="B105" s="4" t="s">
        <v>1516</v>
      </c>
      <c r="C105" s="11" t="s">
        <v>2749</v>
      </c>
      <c r="D105" s="4">
        <v>4.6</v>
      </c>
      <c r="E105" s="10" t="s">
        <v>2801</v>
      </c>
      <c r="F105" s="8" t="s">
        <v>2651</v>
      </c>
      <c r="G105" s="4" t="s">
        <v>46</v>
      </c>
      <c r="H105" s="4" t="s">
        <v>105</v>
      </c>
      <c r="I105" s="13" t="s">
        <v>168</v>
      </c>
      <c r="J105" s="4" t="s">
        <v>2775</v>
      </c>
      <c r="K105" s="11"/>
      <c r="L105" s="11" t="str">
        <f t="shared" si="11"/>
        <v>ZIM-4.6-ZIM46ZJA553530-Angled Abutment -Φ 5.5-GH 3.5-30°</v>
      </c>
      <c r="M105" s="11"/>
      <c r="N105" s="10" t="s">
        <v>2802</v>
      </c>
      <c r="O105" s="10" t="s">
        <v>2780</v>
      </c>
    </row>
    <row r="106" s="1" customFormat="1" ht="18" customHeight="1" spans="1:15">
      <c r="A106" s="11" t="s">
        <v>2748</v>
      </c>
      <c r="B106" s="4" t="s">
        <v>1516</v>
      </c>
      <c r="C106" s="11" t="s">
        <v>2749</v>
      </c>
      <c r="D106" s="4">
        <v>4.6</v>
      </c>
      <c r="E106" s="10" t="s">
        <v>2803</v>
      </c>
      <c r="F106" s="8" t="s">
        <v>2651</v>
      </c>
      <c r="G106" s="4" t="s">
        <v>46</v>
      </c>
      <c r="H106" s="4" t="s">
        <v>107</v>
      </c>
      <c r="I106" s="13" t="s">
        <v>168</v>
      </c>
      <c r="J106" s="4" t="s">
        <v>2775</v>
      </c>
      <c r="K106" s="11"/>
      <c r="L106" s="11" t="str">
        <f t="shared" si="11"/>
        <v>ZIM-4.6-ZIM46ZJA554530-Angled Abutment -Φ 5.5-GH 4.5-30°</v>
      </c>
      <c r="M106" s="11"/>
      <c r="N106" s="10" t="s">
        <v>2800</v>
      </c>
      <c r="O106" s="10" t="s">
        <v>2780</v>
      </c>
    </row>
    <row r="107" s="1" customFormat="1" ht="18" customHeight="1" spans="1:15">
      <c r="A107" s="11" t="s">
        <v>2748</v>
      </c>
      <c r="B107" s="4" t="s">
        <v>1516</v>
      </c>
      <c r="C107" s="11" t="s">
        <v>2749</v>
      </c>
      <c r="D107" s="4">
        <v>4.6</v>
      </c>
      <c r="E107" s="10" t="s">
        <v>2804</v>
      </c>
      <c r="F107" s="11" t="s">
        <v>2805</v>
      </c>
      <c r="G107" s="4" t="s">
        <v>29</v>
      </c>
      <c r="H107" s="11"/>
      <c r="I107" s="4"/>
      <c r="J107" s="4" t="s">
        <v>2806</v>
      </c>
      <c r="K107" s="11"/>
      <c r="L107" s="11" t="str">
        <f t="shared" ref="L107:L118" si="12">B107&amp;"-"&amp;D107&amp;"-"&amp;E107&amp;"-"&amp;F107&amp;"-"&amp;G107&amp;"-"&amp;H107&amp;"-"&amp;J107</f>
        <v>ZIM-4.6-ZIM46YM45-Milled Abutment -Φ 4.5--AH 15</v>
      </c>
      <c r="M107" s="11"/>
      <c r="N107" s="10" t="s">
        <v>2807</v>
      </c>
      <c r="O107" s="11"/>
    </row>
    <row r="108" s="1" customFormat="1" ht="18" customHeight="1" spans="1:15">
      <c r="A108" s="11" t="s">
        <v>2748</v>
      </c>
      <c r="B108" s="4" t="s">
        <v>1516</v>
      </c>
      <c r="C108" s="11" t="s">
        <v>2749</v>
      </c>
      <c r="D108" s="4">
        <v>4.6</v>
      </c>
      <c r="E108" s="10" t="s">
        <v>2808</v>
      </c>
      <c r="F108" s="11" t="s">
        <v>2805</v>
      </c>
      <c r="G108" s="4" t="s">
        <v>46</v>
      </c>
      <c r="H108" s="11"/>
      <c r="I108" s="4"/>
      <c r="J108" s="4" t="s">
        <v>2806</v>
      </c>
      <c r="K108" s="11"/>
      <c r="L108" s="11" t="str">
        <f t="shared" si="12"/>
        <v>ZIM-4.6-ZIM46YM55-Milled Abutment -Φ 5.5--AH 15</v>
      </c>
      <c r="M108" s="11"/>
      <c r="N108" s="10" t="s">
        <v>2807</v>
      </c>
      <c r="O108" s="11"/>
    </row>
    <row r="109" s="1" customFormat="1" ht="18" customHeight="1" spans="1:15">
      <c r="A109" s="4" t="s">
        <v>1176</v>
      </c>
      <c r="B109" s="11" t="s">
        <v>1917</v>
      </c>
      <c r="C109" s="4" t="s">
        <v>1177</v>
      </c>
      <c r="D109" s="4" t="s">
        <v>443</v>
      </c>
      <c r="E109" s="11" t="s">
        <v>2809</v>
      </c>
      <c r="F109" s="4" t="s">
        <v>2619</v>
      </c>
      <c r="G109" s="6" t="s">
        <v>60</v>
      </c>
      <c r="H109" s="4" t="s">
        <v>101</v>
      </c>
      <c r="I109" s="11"/>
      <c r="J109" s="4" t="s">
        <v>2620</v>
      </c>
      <c r="K109" s="11"/>
      <c r="L109" s="11" t="str">
        <f t="shared" si="12"/>
        <v>BDA-R-TFIMD372-Cementable  abutment-Φ 4-GH 1.5-AH 7</v>
      </c>
      <c r="M109" s="11"/>
      <c r="N109" s="11"/>
      <c r="O109" s="11" t="s">
        <v>2809</v>
      </c>
    </row>
    <row r="110" s="1" customFormat="1" ht="18" customHeight="1" spans="1:15">
      <c r="A110" s="4" t="s">
        <v>1176</v>
      </c>
      <c r="B110" s="11" t="s">
        <v>1917</v>
      </c>
      <c r="C110" s="4" t="s">
        <v>1177</v>
      </c>
      <c r="D110" s="4" t="s">
        <v>443</v>
      </c>
      <c r="E110" s="11" t="s">
        <v>2810</v>
      </c>
      <c r="F110" s="4" t="s">
        <v>2619</v>
      </c>
      <c r="G110" s="6" t="s">
        <v>60</v>
      </c>
      <c r="H110" s="4" t="s">
        <v>103</v>
      </c>
      <c r="I110" s="11"/>
      <c r="J110" s="4" t="s">
        <v>2620</v>
      </c>
      <c r="K110" s="11"/>
      <c r="L110" s="11" t="str">
        <f t="shared" si="12"/>
        <v>BDA-R-BDARZJ402570-Cementable  abutment-Φ 4-GH 2.5-AH 7</v>
      </c>
      <c r="M110" s="11"/>
      <c r="N110" s="11" t="s">
        <v>2764</v>
      </c>
      <c r="O110" s="11" t="s">
        <v>2811</v>
      </c>
    </row>
    <row r="111" s="1" customFormat="1" ht="18" customHeight="1" spans="1:15">
      <c r="A111" s="4" t="s">
        <v>1176</v>
      </c>
      <c r="B111" s="11" t="s">
        <v>1917</v>
      </c>
      <c r="C111" s="4" t="s">
        <v>1177</v>
      </c>
      <c r="D111" s="4" t="s">
        <v>443</v>
      </c>
      <c r="E111" s="4" t="s">
        <v>2812</v>
      </c>
      <c r="F111" s="11" t="s">
        <v>2813</v>
      </c>
      <c r="G111" s="6" t="s">
        <v>60</v>
      </c>
      <c r="H111" s="4"/>
      <c r="I111" s="11"/>
      <c r="J111" s="4" t="s">
        <v>2761</v>
      </c>
      <c r="K111" s="11"/>
      <c r="L111" s="11" t="str">
        <f t="shared" si="12"/>
        <v>BDA-R-TFIMD454-Temporary  abutment-Φ 4--AH 8</v>
      </c>
      <c r="M111" s="11"/>
      <c r="N111" s="11"/>
      <c r="O111" s="4" t="s">
        <v>2812</v>
      </c>
    </row>
    <row r="112" s="1" customFormat="1" ht="18" customHeight="1" spans="1:15">
      <c r="A112" s="4" t="s">
        <v>201</v>
      </c>
      <c r="B112" s="4" t="s">
        <v>202</v>
      </c>
      <c r="C112" s="4" t="s">
        <v>1320</v>
      </c>
      <c r="D112" s="4" t="s">
        <v>213</v>
      </c>
      <c r="E112" s="19" t="s">
        <v>324</v>
      </c>
      <c r="F112" s="11" t="s">
        <v>2814</v>
      </c>
      <c r="G112" s="4" t="s">
        <v>29</v>
      </c>
      <c r="H112" s="4" t="s">
        <v>30</v>
      </c>
      <c r="I112" s="11"/>
      <c r="J112" s="13" t="s">
        <v>317</v>
      </c>
      <c r="K112" s="11"/>
      <c r="L112" s="11" t="str">
        <f t="shared" si="12"/>
        <v>ITI-RC-022.0107-Variobase 【Crown】-Φ 4.5-GH 2-AH 5.5</v>
      </c>
      <c r="M112" s="11"/>
      <c r="N112" s="11"/>
      <c r="O112" s="19"/>
    </row>
    <row r="113" s="1" customFormat="1" ht="18" customHeight="1" spans="1:15">
      <c r="A113" s="4" t="s">
        <v>201</v>
      </c>
      <c r="B113" s="4" t="s">
        <v>202</v>
      </c>
      <c r="C113" s="4" t="s">
        <v>1320</v>
      </c>
      <c r="D113" s="4" t="s">
        <v>213</v>
      </c>
      <c r="E113" s="19" t="s">
        <v>2815</v>
      </c>
      <c r="F113" s="11" t="s">
        <v>2814</v>
      </c>
      <c r="G113" s="4" t="s">
        <v>29</v>
      </c>
      <c r="H113" s="4" t="s">
        <v>34</v>
      </c>
      <c r="I113" s="11"/>
      <c r="J113" s="13" t="s">
        <v>317</v>
      </c>
      <c r="K113" s="11"/>
      <c r="L113" s="11" t="str">
        <f t="shared" si="12"/>
        <v>ITI-RC-ITIRCVB4055-Variobase 【Crown】-Φ 4.5-GH 4-AH 5.5</v>
      </c>
      <c r="M113" s="11"/>
      <c r="N113" s="11" t="s">
        <v>2764</v>
      </c>
      <c r="O113" s="19" t="s">
        <v>2816</v>
      </c>
    </row>
    <row r="114" s="1" customFormat="1" ht="18" customHeight="1" spans="1:15">
      <c r="A114" s="7" t="s">
        <v>430</v>
      </c>
      <c r="B114" s="11" t="s">
        <v>431</v>
      </c>
      <c r="C114" s="4" t="s">
        <v>921</v>
      </c>
      <c r="D114" s="4" t="s">
        <v>443</v>
      </c>
      <c r="E114" s="19" t="s">
        <v>2817</v>
      </c>
      <c r="F114" s="11" t="s">
        <v>2818</v>
      </c>
      <c r="G114" s="4" t="s">
        <v>494</v>
      </c>
      <c r="H114" s="4" t="s">
        <v>30</v>
      </c>
      <c r="I114" s="11"/>
      <c r="J114" s="4" t="s">
        <v>2819</v>
      </c>
      <c r="K114" s="11"/>
      <c r="L114" s="11" t="str">
        <f t="shared" si="12"/>
        <v>OSS-R-OSSRTB502060-Ti-base-Φ 5-GH 2-AH 6</v>
      </c>
      <c r="M114" s="11"/>
      <c r="N114" s="11" t="s">
        <v>2820</v>
      </c>
      <c r="O114" s="19"/>
    </row>
    <row r="115" s="1" customFormat="1" ht="18" customHeight="1" spans="1:15">
      <c r="A115" s="7" t="s">
        <v>430</v>
      </c>
      <c r="B115" s="11" t="s">
        <v>431</v>
      </c>
      <c r="C115" s="4" t="s">
        <v>921</v>
      </c>
      <c r="D115" s="4" t="s">
        <v>443</v>
      </c>
      <c r="E115" s="19" t="s">
        <v>2821</v>
      </c>
      <c r="F115" s="11" t="s">
        <v>2818</v>
      </c>
      <c r="G115" s="4" t="s">
        <v>494</v>
      </c>
      <c r="H115" s="4" t="s">
        <v>63</v>
      </c>
      <c r="I115" s="11"/>
      <c r="J115" s="4" t="s">
        <v>2819</v>
      </c>
      <c r="K115" s="11"/>
      <c r="L115" s="11" t="str">
        <f t="shared" si="12"/>
        <v>OSS-R-OSSRTB503060-Ti-base-Φ 5-GH 3-AH 6</v>
      </c>
      <c r="M115" s="11"/>
      <c r="N115" s="11" t="s">
        <v>2820</v>
      </c>
      <c r="O115" s="19"/>
    </row>
    <row r="116" s="1" customFormat="1" ht="18" customHeight="1" spans="1:15">
      <c r="A116" s="12" t="s">
        <v>11</v>
      </c>
      <c r="B116" s="11" t="s">
        <v>12</v>
      </c>
      <c r="C116" s="4" t="s">
        <v>915</v>
      </c>
      <c r="D116" s="4" t="s">
        <v>443</v>
      </c>
      <c r="E116" s="19" t="s">
        <v>2822</v>
      </c>
      <c r="F116" s="11" t="s">
        <v>2818</v>
      </c>
      <c r="G116" s="4" t="s">
        <v>494</v>
      </c>
      <c r="H116" s="4" t="s">
        <v>63</v>
      </c>
      <c r="I116" s="11"/>
      <c r="J116" s="4" t="s">
        <v>2819</v>
      </c>
      <c r="K116" s="11"/>
      <c r="L116" s="11" t="str">
        <f t="shared" si="12"/>
        <v>DT-R-DTRTB503060-Ti-base-Φ 5-GH 3-AH 6</v>
      </c>
      <c r="M116" s="11"/>
      <c r="N116" s="11" t="s">
        <v>2820</v>
      </c>
      <c r="O116" s="19"/>
    </row>
    <row r="117" s="1" customFormat="1" ht="18" customHeight="1" spans="1:15">
      <c r="A117" s="11" t="s">
        <v>1352</v>
      </c>
      <c r="B117" s="11" t="s">
        <v>1353</v>
      </c>
      <c r="C117" s="4" t="s">
        <v>955</v>
      </c>
      <c r="D117" s="4">
        <v>4.5</v>
      </c>
      <c r="E117" s="20" t="s">
        <v>2823</v>
      </c>
      <c r="F117" s="11" t="s">
        <v>2818</v>
      </c>
      <c r="G117" s="4" t="s">
        <v>494</v>
      </c>
      <c r="H117" s="4" t="s">
        <v>63</v>
      </c>
      <c r="I117" s="11"/>
      <c r="J117" s="4" t="s">
        <v>2819</v>
      </c>
      <c r="K117" s="11"/>
      <c r="L117" s="11" t="str">
        <f t="shared" si="12"/>
        <v>BG-4.5-BG45TB505060-Ti-base-Φ 5-GH 3-AH 6</v>
      </c>
      <c r="M117" s="11"/>
      <c r="N117" s="11" t="s">
        <v>2820</v>
      </c>
      <c r="O117" s="19"/>
    </row>
    <row r="118" s="1" customFormat="1" ht="18" customHeight="1" spans="1:15">
      <c r="A118" s="11" t="s">
        <v>809</v>
      </c>
      <c r="B118" s="11" t="s">
        <v>1567</v>
      </c>
      <c r="C118" s="11" t="s">
        <v>1568</v>
      </c>
      <c r="D118" s="4" t="s">
        <v>443</v>
      </c>
      <c r="E118" s="20" t="s">
        <v>2824</v>
      </c>
      <c r="F118" s="11" t="s">
        <v>2818</v>
      </c>
      <c r="G118" s="6" t="s">
        <v>60</v>
      </c>
      <c r="H118" s="4" t="s">
        <v>63</v>
      </c>
      <c r="I118" s="11"/>
      <c r="J118" s="4" t="s">
        <v>2620</v>
      </c>
      <c r="K118" s="11"/>
      <c r="L118" s="11" t="str">
        <f t="shared" si="12"/>
        <v>ANG-R-ANGRTB403070-Ti-base-Φ 4-GH 3-AH 7</v>
      </c>
      <c r="M118" s="11"/>
      <c r="N118" s="11" t="s">
        <v>2820</v>
      </c>
      <c r="O118" s="19"/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M116"/>
  <sheetViews>
    <sheetView zoomScale="101" zoomScaleNormal="101" workbookViewId="0">
      <pane ySplit="1" topLeftCell="A34" activePane="bottomLeft" state="frozen"/>
      <selection/>
      <selection pane="bottomLeft" activeCell="C118" sqref="C118"/>
    </sheetView>
  </sheetViews>
  <sheetFormatPr defaultColWidth="9" defaultRowHeight="14"/>
  <cols>
    <col min="1" max="1" width="13" style="1" customWidth="1"/>
    <col min="3" max="3" width="13" customWidth="1"/>
    <col min="4" max="4" width="21.5" customWidth="1"/>
    <col min="5" max="5" width="37.5" customWidth="1"/>
    <col min="6" max="6" width="12.5666666666667" customWidth="1"/>
    <col min="7" max="7" width="13.925" customWidth="1"/>
    <col min="8" max="8" width="10.5" customWidth="1"/>
    <col min="9" max="9" width="15.8583333333333" style="121" customWidth="1"/>
    <col min="10" max="10" width="14.5" style="121" customWidth="1"/>
    <col min="11" max="11" width="68.5" hidden="1" customWidth="1"/>
    <col min="12" max="12" width="69.2833333333333" customWidth="1"/>
  </cols>
  <sheetData>
    <row r="1" s="23" customFormat="1" ht="30" customHeight="1" spans="1:12">
      <c r="A1" s="24" t="s">
        <v>0</v>
      </c>
      <c r="B1" s="25" t="s">
        <v>1</v>
      </c>
      <c r="C1" s="24" t="s">
        <v>2</v>
      </c>
      <c r="D1" s="24" t="s">
        <v>3</v>
      </c>
      <c r="E1" s="24" t="s">
        <v>4</v>
      </c>
      <c r="F1" s="25" t="s">
        <v>5</v>
      </c>
      <c r="G1" s="25" t="s">
        <v>6</v>
      </c>
      <c r="H1" s="25" t="s">
        <v>7</v>
      </c>
      <c r="I1" s="25" t="s">
        <v>8</v>
      </c>
      <c r="J1" s="24" t="s">
        <v>9</v>
      </c>
      <c r="K1" s="24" t="s">
        <v>10</v>
      </c>
      <c r="L1" s="24" t="s">
        <v>10</v>
      </c>
    </row>
    <row r="2" s="214" customFormat="1" ht="20.05" customHeight="1" spans="1:12">
      <c r="A2" s="51" t="s">
        <v>201</v>
      </c>
      <c r="B2" s="4" t="s">
        <v>202</v>
      </c>
      <c r="C2" s="4" t="s">
        <v>203</v>
      </c>
      <c r="D2" s="30" t="s">
        <v>204</v>
      </c>
      <c r="E2" s="129" t="s">
        <v>15</v>
      </c>
      <c r="F2" s="13" t="s">
        <v>16</v>
      </c>
      <c r="G2" s="135"/>
      <c r="H2" s="135"/>
      <c r="I2" s="135"/>
      <c r="J2" s="100"/>
      <c r="K2" s="100" t="e">
        <f>B2&amp;"-"&amp;C2&amp;"-"&amp;D2&amp;"-"&amp;#REF!&amp;"-"&amp;F2</f>
        <v>#REF!</v>
      </c>
      <c r="L2" s="222" t="s">
        <v>205</v>
      </c>
    </row>
    <row r="3" s="214" customFormat="1" ht="20.05" customHeight="1" spans="1:12">
      <c r="A3" s="51" t="s">
        <v>201</v>
      </c>
      <c r="B3" s="4" t="s">
        <v>202</v>
      </c>
      <c r="C3" s="4" t="s">
        <v>203</v>
      </c>
      <c r="D3" s="30" t="s">
        <v>206</v>
      </c>
      <c r="E3" s="129" t="s">
        <v>15</v>
      </c>
      <c r="F3" s="13" t="s">
        <v>23</v>
      </c>
      <c r="G3" s="135"/>
      <c r="H3" s="135"/>
      <c r="I3" s="135"/>
      <c r="J3" s="100"/>
      <c r="K3" s="100" t="e">
        <f>B3&amp;"-"&amp;C3&amp;"-"&amp;D3&amp;"-"&amp;#REF!&amp;"-"&amp;F3</f>
        <v>#REF!</v>
      </c>
      <c r="L3" s="222" t="s">
        <v>207</v>
      </c>
    </row>
    <row r="4" s="214" customFormat="1" ht="20.05" customHeight="1" spans="1:12">
      <c r="A4" s="51" t="s">
        <v>201</v>
      </c>
      <c r="B4" s="4" t="s">
        <v>202</v>
      </c>
      <c r="C4" s="9" t="s">
        <v>208</v>
      </c>
      <c r="D4" s="30" t="s">
        <v>209</v>
      </c>
      <c r="E4" s="129" t="s">
        <v>20</v>
      </c>
      <c r="F4" s="13" t="s">
        <v>16</v>
      </c>
      <c r="G4" s="135"/>
      <c r="H4" s="135"/>
      <c r="I4" s="135"/>
      <c r="J4" s="100"/>
      <c r="K4" s="100" t="e">
        <f>B4&amp;"-"&amp;C4&amp;"-"&amp;D4&amp;"-"&amp;#REF!&amp;"-"&amp;F4</f>
        <v>#REF!</v>
      </c>
      <c r="L4" s="222" t="s">
        <v>210</v>
      </c>
    </row>
    <row r="5" s="214" customFormat="1" ht="20.05" customHeight="1" spans="1:12">
      <c r="A5" s="51" t="s">
        <v>201</v>
      </c>
      <c r="B5" s="4" t="s">
        <v>202</v>
      </c>
      <c r="C5" s="4" t="s">
        <v>208</v>
      </c>
      <c r="D5" s="30" t="s">
        <v>211</v>
      </c>
      <c r="E5" s="129" t="s">
        <v>20</v>
      </c>
      <c r="F5" s="13" t="s">
        <v>23</v>
      </c>
      <c r="G5" s="135"/>
      <c r="H5" s="135"/>
      <c r="I5" s="135"/>
      <c r="J5" s="100"/>
      <c r="K5" s="100" t="e">
        <f>B5&amp;"-"&amp;C5&amp;"-"&amp;D5&amp;"-"&amp;#REF!&amp;"-"&amp;F5</f>
        <v>#REF!</v>
      </c>
      <c r="L5" s="222" t="s">
        <v>212</v>
      </c>
    </row>
    <row r="6" s="214" customFormat="1" ht="20.05" customHeight="1" spans="1:12">
      <c r="A6" s="51" t="s">
        <v>201</v>
      </c>
      <c r="B6" s="4" t="s">
        <v>202</v>
      </c>
      <c r="C6" s="4" t="s">
        <v>213</v>
      </c>
      <c r="D6" s="30" t="s">
        <v>214</v>
      </c>
      <c r="E6" s="129" t="s">
        <v>15</v>
      </c>
      <c r="F6" s="13" t="s">
        <v>16</v>
      </c>
      <c r="G6" s="135"/>
      <c r="H6" s="135"/>
      <c r="I6" s="135"/>
      <c r="J6" s="100"/>
      <c r="K6" s="100" t="e">
        <f>B6&amp;"-"&amp;C6&amp;"-"&amp;D6&amp;"-"&amp;#REF!&amp;"-"&amp;F6</f>
        <v>#REF!</v>
      </c>
      <c r="L6" s="222" t="s">
        <v>215</v>
      </c>
    </row>
    <row r="7" s="214" customFormat="1" ht="20.05" customHeight="1" spans="1:12">
      <c r="A7" s="51" t="s">
        <v>201</v>
      </c>
      <c r="B7" s="4" t="s">
        <v>202</v>
      </c>
      <c r="C7" s="4" t="s">
        <v>213</v>
      </c>
      <c r="D7" s="30" t="s">
        <v>216</v>
      </c>
      <c r="E7" s="129" t="s">
        <v>15</v>
      </c>
      <c r="F7" s="13" t="s">
        <v>23</v>
      </c>
      <c r="G7" s="135"/>
      <c r="H7" s="135"/>
      <c r="I7" s="135"/>
      <c r="J7" s="100"/>
      <c r="K7" s="100" t="e">
        <f>B7&amp;"-"&amp;C7&amp;"-"&amp;D7&amp;"-"&amp;#REF!&amp;"-"&amp;F7</f>
        <v>#REF!</v>
      </c>
      <c r="L7" s="222" t="s">
        <v>217</v>
      </c>
    </row>
    <row r="8" s="214" customFormat="1" ht="20.05" customHeight="1" spans="1:12">
      <c r="A8" s="51" t="s">
        <v>201</v>
      </c>
      <c r="B8" s="4" t="s">
        <v>202</v>
      </c>
      <c r="C8" s="4" t="s">
        <v>218</v>
      </c>
      <c r="D8" s="30" t="s">
        <v>219</v>
      </c>
      <c r="E8" s="129" t="s">
        <v>20</v>
      </c>
      <c r="F8" s="13" t="s">
        <v>16</v>
      </c>
      <c r="G8" s="135"/>
      <c r="H8" s="135"/>
      <c r="I8" s="135"/>
      <c r="J8" s="100"/>
      <c r="K8" s="100" t="e">
        <f>B8&amp;"-"&amp;C8&amp;"-"&amp;D8&amp;"-"&amp;#REF!&amp;"-"&amp;F8</f>
        <v>#REF!</v>
      </c>
      <c r="L8" s="222" t="s">
        <v>220</v>
      </c>
    </row>
    <row r="9" s="214" customFormat="1" ht="20.05" customHeight="1" spans="1:12">
      <c r="A9" s="51" t="s">
        <v>201</v>
      </c>
      <c r="B9" s="4" t="s">
        <v>202</v>
      </c>
      <c r="C9" s="4" t="s">
        <v>218</v>
      </c>
      <c r="D9" s="30" t="s">
        <v>221</v>
      </c>
      <c r="E9" s="129" t="s">
        <v>20</v>
      </c>
      <c r="F9" s="13" t="s">
        <v>23</v>
      </c>
      <c r="G9" s="135"/>
      <c r="H9" s="135"/>
      <c r="I9" s="135"/>
      <c r="J9" s="100"/>
      <c r="K9" s="100" t="e">
        <f>B9&amp;"-"&amp;C9&amp;"-"&amp;D9&amp;"-"&amp;#REF!&amp;"-"&amp;F9</f>
        <v>#REF!</v>
      </c>
      <c r="L9" s="222" t="s">
        <v>222</v>
      </c>
    </row>
    <row r="10" s="214" customFormat="1" ht="20.05" customHeight="1" spans="1:12">
      <c r="A10" s="51" t="s">
        <v>201</v>
      </c>
      <c r="B10" s="4" t="s">
        <v>202</v>
      </c>
      <c r="C10" s="9" t="s">
        <v>223</v>
      </c>
      <c r="D10" s="30" t="s">
        <v>224</v>
      </c>
      <c r="E10" s="129" t="s">
        <v>15</v>
      </c>
      <c r="F10" s="13" t="s">
        <v>16</v>
      </c>
      <c r="G10" s="135"/>
      <c r="H10" s="135"/>
      <c r="I10" s="135"/>
      <c r="J10" s="100"/>
      <c r="K10" s="100"/>
      <c r="L10" s="100" t="str">
        <f t="shared" ref="L10:L15" si="0">B10&amp;"-"&amp;C10&amp;"-"&amp;D10&amp;"-"&amp;E10&amp;"-"&amp;F10</f>
        <v>ITI-RN-TZITIRN10-Pre-milled Blank-Φ 10</v>
      </c>
    </row>
    <row r="11" s="214" customFormat="1" ht="20.05" customHeight="1" spans="1:12">
      <c r="A11" s="51" t="s">
        <v>201</v>
      </c>
      <c r="B11" s="4" t="s">
        <v>202</v>
      </c>
      <c r="C11" s="9" t="s">
        <v>223</v>
      </c>
      <c r="D11" s="30" t="s">
        <v>225</v>
      </c>
      <c r="E11" s="129" t="s">
        <v>15</v>
      </c>
      <c r="F11" s="13" t="s">
        <v>23</v>
      </c>
      <c r="G11" s="135"/>
      <c r="H11" s="135"/>
      <c r="I11" s="135"/>
      <c r="J11" s="100"/>
      <c r="K11" s="100"/>
      <c r="L11" s="100" t="str">
        <f t="shared" si="0"/>
        <v>ITI-RN-TZITIRN14-Pre-milled Blank-Φ 14</v>
      </c>
    </row>
    <row r="12" s="214" customFormat="1" ht="20.05" customHeight="1" spans="1:12">
      <c r="A12" s="51" t="s">
        <v>201</v>
      </c>
      <c r="B12" s="4" t="s">
        <v>202</v>
      </c>
      <c r="C12" s="9" t="s">
        <v>226</v>
      </c>
      <c r="D12" s="30" t="s">
        <v>227</v>
      </c>
      <c r="E12" s="129" t="s">
        <v>20</v>
      </c>
      <c r="F12" s="13" t="s">
        <v>16</v>
      </c>
      <c r="G12" s="135"/>
      <c r="H12" s="135"/>
      <c r="I12" s="135"/>
      <c r="J12" s="100"/>
      <c r="K12" s="100"/>
      <c r="L12" s="100" t="str">
        <f t="shared" si="0"/>
        <v>ITI-RN(non）-TZITIRNN10-Pre-milled Blank【non】-Φ 10</v>
      </c>
    </row>
    <row r="13" s="214" customFormat="1" ht="20.05" customHeight="1" spans="1:12">
      <c r="A13" s="51" t="s">
        <v>201</v>
      </c>
      <c r="B13" s="4" t="s">
        <v>202</v>
      </c>
      <c r="C13" s="9" t="s">
        <v>228</v>
      </c>
      <c r="D13" s="30" t="s">
        <v>229</v>
      </c>
      <c r="E13" s="129" t="s">
        <v>15</v>
      </c>
      <c r="F13" s="13" t="s">
        <v>16</v>
      </c>
      <c r="G13" s="135"/>
      <c r="H13" s="135"/>
      <c r="I13" s="135"/>
      <c r="J13" s="100"/>
      <c r="K13" s="100"/>
      <c r="L13" s="100" t="str">
        <f t="shared" si="0"/>
        <v>ITI-WN-TZITIWN10-Pre-milled Blank-Φ 10</v>
      </c>
    </row>
    <row r="14" s="214" customFormat="1" ht="20.05" customHeight="1" spans="1:12">
      <c r="A14" s="51" t="s">
        <v>201</v>
      </c>
      <c r="B14" s="4" t="s">
        <v>202</v>
      </c>
      <c r="C14" s="9" t="s">
        <v>228</v>
      </c>
      <c r="D14" s="30" t="s">
        <v>230</v>
      </c>
      <c r="E14" s="129" t="s">
        <v>15</v>
      </c>
      <c r="F14" s="13" t="s">
        <v>23</v>
      </c>
      <c r="G14" s="135"/>
      <c r="H14" s="135"/>
      <c r="I14" s="135"/>
      <c r="J14" s="100"/>
      <c r="K14" s="100"/>
      <c r="L14" s="100" t="str">
        <f t="shared" si="0"/>
        <v>ITI-WN-TZITIWN14-Pre-milled Blank-Φ 14</v>
      </c>
    </row>
    <row r="15" s="214" customFormat="1" ht="20.05" customHeight="1" spans="1:12">
      <c r="A15" s="51" t="s">
        <v>201</v>
      </c>
      <c r="B15" s="4" t="s">
        <v>202</v>
      </c>
      <c r="C15" s="9" t="s">
        <v>231</v>
      </c>
      <c r="D15" s="30" t="s">
        <v>232</v>
      </c>
      <c r="E15" s="129" t="s">
        <v>20</v>
      </c>
      <c r="F15" s="13" t="s">
        <v>16</v>
      </c>
      <c r="G15" s="135"/>
      <c r="H15" s="135"/>
      <c r="I15" s="135"/>
      <c r="J15" s="100"/>
      <c r="K15" s="100"/>
      <c r="L15" s="100" t="str">
        <f t="shared" si="0"/>
        <v>ITI-WN(non）-TZITIWNN10-Pre-milled Blank【non】-Φ 10</v>
      </c>
    </row>
    <row r="16" s="214" customFormat="1" ht="20.05" customHeight="1" spans="1:12">
      <c r="A16" s="51" t="s">
        <v>201</v>
      </c>
      <c r="B16" s="4" t="s">
        <v>202</v>
      </c>
      <c r="C16" s="4" t="s">
        <v>203</v>
      </c>
      <c r="D16" s="30" t="s">
        <v>233</v>
      </c>
      <c r="E16" s="30" t="s">
        <v>28</v>
      </c>
      <c r="F16" s="13" t="s">
        <v>29</v>
      </c>
      <c r="G16" s="13" t="s">
        <v>37</v>
      </c>
      <c r="H16" s="30"/>
      <c r="I16" s="13" t="s">
        <v>31</v>
      </c>
      <c r="J16" s="100"/>
      <c r="K16" s="100" t="e">
        <f>B16&amp;"-"&amp;C16&amp;"-"&amp;D16&amp;"-"&amp;#REF!&amp;"-"&amp;F16&amp;"-"&amp;G16&amp;"-"&amp;I16</f>
        <v>#REF!</v>
      </c>
      <c r="L16" s="223" t="s">
        <v>234</v>
      </c>
    </row>
    <row r="17" s="214" customFormat="1" ht="20.05" customHeight="1" spans="1:12">
      <c r="A17" s="51" t="s">
        <v>201</v>
      </c>
      <c r="B17" s="4" t="s">
        <v>202</v>
      </c>
      <c r="C17" s="4" t="s">
        <v>203</v>
      </c>
      <c r="D17" s="30" t="s">
        <v>235</v>
      </c>
      <c r="E17" s="30" t="s">
        <v>28</v>
      </c>
      <c r="F17" s="13" t="s">
        <v>46</v>
      </c>
      <c r="G17" s="13" t="s">
        <v>37</v>
      </c>
      <c r="H17" s="30"/>
      <c r="I17" s="13" t="s">
        <v>31</v>
      </c>
      <c r="J17" s="100"/>
      <c r="K17" s="100" t="e">
        <f>B17&amp;"-"&amp;C17&amp;"-"&amp;D17&amp;"-"&amp;#REF!&amp;"-"&amp;F17&amp;"-"&amp;G17&amp;"-"&amp;I17</f>
        <v>#REF!</v>
      </c>
      <c r="L17" s="223" t="s">
        <v>236</v>
      </c>
    </row>
    <row r="18" s="214" customFormat="1" ht="20.05" customHeight="1" spans="1:12">
      <c r="A18" s="51" t="s">
        <v>201</v>
      </c>
      <c r="B18" s="4" t="s">
        <v>202</v>
      </c>
      <c r="C18" s="4" t="s">
        <v>213</v>
      </c>
      <c r="D18" s="30" t="s">
        <v>237</v>
      </c>
      <c r="E18" s="30" t="s">
        <v>28</v>
      </c>
      <c r="F18" s="13" t="s">
        <v>29</v>
      </c>
      <c r="G18" s="13" t="s">
        <v>30</v>
      </c>
      <c r="H18" s="30"/>
      <c r="I18" s="13" t="s">
        <v>31</v>
      </c>
      <c r="J18" s="100"/>
      <c r="K18" s="100" t="e">
        <f>B18&amp;"-"&amp;C18&amp;"-"&amp;D18&amp;"-"&amp;#REF!&amp;"-"&amp;F18&amp;"-"&amp;G18&amp;"-"&amp;I18</f>
        <v>#REF!</v>
      </c>
      <c r="L18" s="223" t="s">
        <v>238</v>
      </c>
    </row>
    <row r="19" s="214" customFormat="1" ht="20.05" customHeight="1" spans="1:12">
      <c r="A19" s="51" t="s">
        <v>201</v>
      </c>
      <c r="B19" s="4" t="s">
        <v>202</v>
      </c>
      <c r="C19" s="4" t="s">
        <v>213</v>
      </c>
      <c r="D19" s="30" t="s">
        <v>239</v>
      </c>
      <c r="E19" s="30" t="s">
        <v>28</v>
      </c>
      <c r="F19" s="13" t="s">
        <v>29</v>
      </c>
      <c r="G19" s="13" t="s">
        <v>34</v>
      </c>
      <c r="H19" s="30"/>
      <c r="I19" s="13" t="s">
        <v>31</v>
      </c>
      <c r="J19" s="100"/>
      <c r="K19" s="100" t="e">
        <f>B19&amp;"-"&amp;C19&amp;"-"&amp;D19&amp;"-"&amp;#REF!&amp;"-"&amp;F19&amp;"-"&amp;G19&amp;"-"&amp;I19</f>
        <v>#REF!</v>
      </c>
      <c r="L19" s="223" t="s">
        <v>240</v>
      </c>
    </row>
    <row r="20" s="214" customFormat="1" ht="20.05" customHeight="1" spans="1:12">
      <c r="A20" s="51" t="s">
        <v>201</v>
      </c>
      <c r="B20" s="4" t="s">
        <v>202</v>
      </c>
      <c r="C20" s="4" t="s">
        <v>213</v>
      </c>
      <c r="D20" s="30" t="s">
        <v>241</v>
      </c>
      <c r="E20" s="30" t="s">
        <v>28</v>
      </c>
      <c r="F20" s="13" t="s">
        <v>29</v>
      </c>
      <c r="G20" s="13" t="s">
        <v>37</v>
      </c>
      <c r="H20" s="30"/>
      <c r="I20" s="13" t="s">
        <v>31</v>
      </c>
      <c r="J20" s="100"/>
      <c r="K20" s="100" t="e">
        <f>B20&amp;"-"&amp;C20&amp;"-"&amp;D20&amp;"-"&amp;#REF!&amp;"-"&amp;F20&amp;"-"&amp;G20&amp;"-"&amp;I20</f>
        <v>#REF!</v>
      </c>
      <c r="L20" s="223" t="s">
        <v>242</v>
      </c>
    </row>
    <row r="21" s="214" customFormat="1" ht="20.05" customHeight="1" spans="1:12">
      <c r="A21" s="51" t="s">
        <v>201</v>
      </c>
      <c r="B21" s="4" t="s">
        <v>202</v>
      </c>
      <c r="C21" s="4" t="s">
        <v>213</v>
      </c>
      <c r="D21" s="30" t="s">
        <v>243</v>
      </c>
      <c r="E21" s="30" t="s">
        <v>28</v>
      </c>
      <c r="F21" s="13" t="s">
        <v>29</v>
      </c>
      <c r="G21" s="13" t="s">
        <v>40</v>
      </c>
      <c r="H21" s="30"/>
      <c r="I21" s="13" t="s">
        <v>31</v>
      </c>
      <c r="J21" s="100"/>
      <c r="K21" s="100" t="e">
        <f>B21&amp;"-"&amp;C21&amp;"-"&amp;D21&amp;"-"&amp;#REF!&amp;"-"&amp;F21&amp;"-"&amp;G21&amp;"-"&amp;I21</f>
        <v>#REF!</v>
      </c>
      <c r="L21" s="223" t="s">
        <v>244</v>
      </c>
    </row>
    <row r="22" s="214" customFormat="1" ht="20.05" customHeight="1" spans="1:12">
      <c r="A22" s="51" t="s">
        <v>201</v>
      </c>
      <c r="B22" s="4" t="s">
        <v>202</v>
      </c>
      <c r="C22" s="4" t="s">
        <v>213</v>
      </c>
      <c r="D22" s="30" t="s">
        <v>245</v>
      </c>
      <c r="E22" s="30" t="s">
        <v>28</v>
      </c>
      <c r="F22" s="13" t="s">
        <v>29</v>
      </c>
      <c r="G22" s="13" t="s">
        <v>43</v>
      </c>
      <c r="H22" s="30"/>
      <c r="I22" s="13" t="s">
        <v>31</v>
      </c>
      <c r="J22" s="100"/>
      <c r="K22" s="100" t="e">
        <f>B22&amp;"-"&amp;C22&amp;"-"&amp;D22&amp;"-"&amp;#REF!&amp;"-"&amp;F22&amp;"-"&amp;G22&amp;"-"&amp;I22</f>
        <v>#REF!</v>
      </c>
      <c r="L22" s="223" t="s">
        <v>246</v>
      </c>
    </row>
    <row r="23" s="214" customFormat="1" ht="20.05" customHeight="1" spans="1:12">
      <c r="A23" s="51" t="s">
        <v>201</v>
      </c>
      <c r="B23" s="4" t="s">
        <v>202</v>
      </c>
      <c r="C23" s="4" t="s">
        <v>213</v>
      </c>
      <c r="D23" s="30" t="s">
        <v>247</v>
      </c>
      <c r="E23" s="30" t="s">
        <v>28</v>
      </c>
      <c r="F23" s="13" t="s">
        <v>46</v>
      </c>
      <c r="G23" s="13" t="s">
        <v>34</v>
      </c>
      <c r="H23" s="30"/>
      <c r="I23" s="13" t="s">
        <v>31</v>
      </c>
      <c r="J23" s="100"/>
      <c r="K23" s="100" t="e">
        <f>B23&amp;"-"&amp;C23&amp;"-"&amp;D23&amp;"-"&amp;#REF!&amp;"-"&amp;F23&amp;"-"&amp;G23&amp;"-"&amp;I23</f>
        <v>#REF!</v>
      </c>
      <c r="L23" s="223" t="s">
        <v>248</v>
      </c>
    </row>
    <row r="24" s="214" customFormat="1" ht="20.05" customHeight="1" spans="1:12">
      <c r="A24" s="51" t="s">
        <v>201</v>
      </c>
      <c r="B24" s="4" t="s">
        <v>202</v>
      </c>
      <c r="C24" s="4" t="s">
        <v>213</v>
      </c>
      <c r="D24" s="30" t="s">
        <v>249</v>
      </c>
      <c r="E24" s="30" t="s">
        <v>28</v>
      </c>
      <c r="F24" s="13" t="s">
        <v>46</v>
      </c>
      <c r="G24" s="13" t="s">
        <v>37</v>
      </c>
      <c r="H24" s="30"/>
      <c r="I24" s="13" t="s">
        <v>31</v>
      </c>
      <c r="J24" s="100"/>
      <c r="K24" s="100" t="e">
        <f>B24&amp;"-"&amp;C24&amp;"-"&amp;D24&amp;"-"&amp;#REF!&amp;"-"&amp;F24&amp;"-"&amp;G24&amp;"-"&amp;I24</f>
        <v>#REF!</v>
      </c>
      <c r="L24" s="223" t="s">
        <v>250</v>
      </c>
    </row>
    <row r="25" s="214" customFormat="1" ht="20.05" customHeight="1" spans="1:12">
      <c r="A25" s="51" t="s">
        <v>201</v>
      </c>
      <c r="B25" s="4" t="s">
        <v>202</v>
      </c>
      <c r="C25" s="4" t="s">
        <v>213</v>
      </c>
      <c r="D25" s="30" t="s">
        <v>251</v>
      </c>
      <c r="E25" s="30" t="s">
        <v>28</v>
      </c>
      <c r="F25" s="13" t="s">
        <v>46</v>
      </c>
      <c r="G25" s="13" t="s">
        <v>40</v>
      </c>
      <c r="H25" s="30"/>
      <c r="I25" s="13" t="s">
        <v>31</v>
      </c>
      <c r="J25" s="100"/>
      <c r="K25" s="100" t="e">
        <f>B25&amp;"-"&amp;C25&amp;"-"&amp;D25&amp;"-"&amp;#REF!&amp;"-"&amp;F25&amp;"-"&amp;G25&amp;"-"&amp;I25</f>
        <v>#REF!</v>
      </c>
      <c r="L25" s="223" t="s">
        <v>252</v>
      </c>
    </row>
    <row r="26" s="214" customFormat="1" ht="20.05" customHeight="1" spans="1:12">
      <c r="A26" s="51" t="s">
        <v>201</v>
      </c>
      <c r="B26" s="4" t="s">
        <v>202</v>
      </c>
      <c r="C26" s="4" t="s">
        <v>213</v>
      </c>
      <c r="D26" s="30" t="s">
        <v>253</v>
      </c>
      <c r="E26" s="30" t="s">
        <v>28</v>
      </c>
      <c r="F26" s="13" t="s">
        <v>46</v>
      </c>
      <c r="G26" s="13" t="s">
        <v>43</v>
      </c>
      <c r="H26" s="30"/>
      <c r="I26" s="13" t="s">
        <v>31</v>
      </c>
      <c r="J26" s="100"/>
      <c r="K26" s="100" t="e">
        <f>B26&amp;"-"&amp;C26&amp;"-"&amp;D26&amp;"-"&amp;#REF!&amp;"-"&amp;F26&amp;"-"&amp;G26&amp;"-"&amp;I26</f>
        <v>#REF!</v>
      </c>
      <c r="L26" s="223" t="s">
        <v>254</v>
      </c>
    </row>
    <row r="27" s="214" customFormat="1" ht="20.05" customHeight="1" spans="1:12">
      <c r="A27" s="51" t="s">
        <v>201</v>
      </c>
      <c r="B27" s="4" t="s">
        <v>202</v>
      </c>
      <c r="C27" s="4" t="s">
        <v>203</v>
      </c>
      <c r="D27" s="30" t="s">
        <v>255</v>
      </c>
      <c r="E27" s="30" t="s">
        <v>49</v>
      </c>
      <c r="F27" s="13" t="s">
        <v>256</v>
      </c>
      <c r="G27" s="13"/>
      <c r="H27" s="30"/>
      <c r="I27" s="13"/>
      <c r="J27" s="100"/>
      <c r="K27" s="100" t="e">
        <f>B27&amp;"-"&amp;C27&amp;"-"&amp;D27&amp;"-"&amp;#REF!&amp;"-"&amp;F27</f>
        <v>#REF!</v>
      </c>
      <c r="L27" s="222" t="s">
        <v>257</v>
      </c>
    </row>
    <row r="28" s="214" customFormat="1" ht="20.05" customHeight="1" spans="1:12">
      <c r="A28" s="51" t="s">
        <v>201</v>
      </c>
      <c r="B28" s="4" t="s">
        <v>202</v>
      </c>
      <c r="C28" s="4" t="s">
        <v>213</v>
      </c>
      <c r="D28" s="30" t="s">
        <v>258</v>
      </c>
      <c r="E28" s="30" t="s">
        <v>49</v>
      </c>
      <c r="F28" s="13" t="s">
        <v>259</v>
      </c>
      <c r="G28" s="13"/>
      <c r="H28" s="30"/>
      <c r="I28" s="13"/>
      <c r="J28" s="100"/>
      <c r="K28" s="100" t="e">
        <f>B28&amp;"-"&amp;C28&amp;"-"&amp;D28&amp;"-"&amp;#REF!&amp;"-"&amp;F28</f>
        <v>#REF!</v>
      </c>
      <c r="L28" s="223" t="s">
        <v>260</v>
      </c>
    </row>
    <row r="29" s="214" customFormat="1" ht="20.05" customHeight="1" spans="1:12">
      <c r="A29" s="51" t="s">
        <v>201</v>
      </c>
      <c r="B29" s="4" t="s">
        <v>202</v>
      </c>
      <c r="C29" s="4" t="s">
        <v>203</v>
      </c>
      <c r="D29" s="30" t="s">
        <v>261</v>
      </c>
      <c r="E29" s="56" t="s">
        <v>53</v>
      </c>
      <c r="F29" s="13"/>
      <c r="G29" s="13"/>
      <c r="H29" s="30"/>
      <c r="I29" s="13"/>
      <c r="J29" s="100"/>
      <c r="K29" s="100" t="e">
        <f>B29&amp;"-"&amp;C29&amp;"-"&amp;D29&amp;"-"&amp;#REF!</f>
        <v>#REF!</v>
      </c>
      <c r="L29" s="222" t="s">
        <v>262</v>
      </c>
    </row>
    <row r="30" s="214" customFormat="1" ht="20.05" customHeight="1" spans="1:12">
      <c r="A30" s="51" t="s">
        <v>201</v>
      </c>
      <c r="B30" s="4" t="s">
        <v>202</v>
      </c>
      <c r="C30" s="4" t="s">
        <v>213</v>
      </c>
      <c r="D30" s="30" t="s">
        <v>263</v>
      </c>
      <c r="E30" s="56" t="s">
        <v>53</v>
      </c>
      <c r="F30" s="13"/>
      <c r="G30" s="13"/>
      <c r="H30" s="30"/>
      <c r="I30" s="13"/>
      <c r="J30" s="100"/>
      <c r="K30" s="100" t="e">
        <f>B30&amp;"-"&amp;C30&amp;"-"&amp;D30&amp;"-"&amp;#REF!</f>
        <v>#REF!</v>
      </c>
      <c r="L30" s="222" t="s">
        <v>264</v>
      </c>
    </row>
    <row r="31" s="214" customFormat="1" ht="20.05" customHeight="1" spans="1:12">
      <c r="A31" s="51" t="s">
        <v>201</v>
      </c>
      <c r="B31" s="4" t="s">
        <v>202</v>
      </c>
      <c r="C31" s="4" t="s">
        <v>203</v>
      </c>
      <c r="D31" s="30" t="s">
        <v>265</v>
      </c>
      <c r="E31" s="56" t="s">
        <v>56</v>
      </c>
      <c r="F31" s="4" t="s">
        <v>256</v>
      </c>
      <c r="G31" s="13"/>
      <c r="H31" s="30"/>
      <c r="I31" s="13"/>
      <c r="J31" s="100"/>
      <c r="K31" s="100" t="e">
        <f>B31&amp;"-"&amp;C31&amp;"-"&amp;D31&amp;"-"&amp;#REF!</f>
        <v>#REF!</v>
      </c>
      <c r="L31" s="222" t="s">
        <v>266</v>
      </c>
    </row>
    <row r="32" s="214" customFormat="1" ht="20.05" customHeight="1" spans="1:12">
      <c r="A32" s="51" t="s">
        <v>201</v>
      </c>
      <c r="B32" s="4" t="s">
        <v>202</v>
      </c>
      <c r="C32" s="4" t="s">
        <v>213</v>
      </c>
      <c r="D32" s="30" t="s">
        <v>267</v>
      </c>
      <c r="E32" s="56" t="s">
        <v>56</v>
      </c>
      <c r="F32" s="4" t="s">
        <v>259</v>
      </c>
      <c r="G32" s="13"/>
      <c r="H32" s="30"/>
      <c r="I32" s="13"/>
      <c r="J32" s="100"/>
      <c r="K32" s="100" t="e">
        <f>B32&amp;"-"&amp;C32&amp;"-"&amp;D32&amp;"-"&amp;#REF!</f>
        <v>#REF!</v>
      </c>
      <c r="L32" s="222" t="s">
        <v>268</v>
      </c>
    </row>
    <row r="33" s="214" customFormat="1" ht="20.05" customHeight="1" spans="1:12">
      <c r="A33" s="51" t="s">
        <v>201</v>
      </c>
      <c r="B33" s="4" t="s">
        <v>202</v>
      </c>
      <c r="C33" s="4" t="s">
        <v>203</v>
      </c>
      <c r="D33" s="215" t="s">
        <v>269</v>
      </c>
      <c r="E33" s="30" t="s">
        <v>59</v>
      </c>
      <c r="F33" s="4" t="s">
        <v>270</v>
      </c>
      <c r="G33" s="47"/>
      <c r="H33" s="47"/>
      <c r="I33" s="100"/>
      <c r="J33" s="100" t="s">
        <v>69</v>
      </c>
      <c r="K33" s="100"/>
      <c r="L33" s="100" t="str">
        <f>B33&amp;"-"&amp;C33&amp;"-"&amp;D33&amp;"-"&amp;E33&amp;"-"&amp;F33&amp;"-"&amp;J33</f>
        <v>ITI-NC-024.2224-Healing Abutment-Φ 3.6-H 3.5</v>
      </c>
    </row>
    <row r="34" s="214" customFormat="1" ht="20.05" customHeight="1" spans="1:12">
      <c r="A34" s="51" t="s">
        <v>201</v>
      </c>
      <c r="B34" s="4" t="s">
        <v>202</v>
      </c>
      <c r="C34" s="4" t="s">
        <v>203</v>
      </c>
      <c r="D34" s="215" t="s">
        <v>271</v>
      </c>
      <c r="E34" s="30" t="s">
        <v>59</v>
      </c>
      <c r="F34" s="4" t="s">
        <v>272</v>
      </c>
      <c r="G34" s="47"/>
      <c r="H34" s="47"/>
      <c r="I34" s="100"/>
      <c r="J34" s="100" t="s">
        <v>69</v>
      </c>
      <c r="K34" s="100"/>
      <c r="L34" s="100" t="str">
        <f t="shared" ref="L34:L42" si="1">B34&amp;"-"&amp;C34&amp;"-"&amp;D34&amp;"-"&amp;E34&amp;"-"&amp;F34&amp;"-"&amp;J34</f>
        <v>ITI-NC-024.2244-Healing Abutment-Φ 4.8-H 3.5</v>
      </c>
    </row>
    <row r="35" s="214" customFormat="1" ht="20.05" customHeight="1" spans="1:12">
      <c r="A35" s="51" t="s">
        <v>201</v>
      </c>
      <c r="B35" s="4" t="s">
        <v>202</v>
      </c>
      <c r="C35" s="4" t="s">
        <v>213</v>
      </c>
      <c r="D35" s="215" t="s">
        <v>273</v>
      </c>
      <c r="E35" s="30" t="s">
        <v>59</v>
      </c>
      <c r="F35" s="4" t="s">
        <v>29</v>
      </c>
      <c r="G35" s="47"/>
      <c r="H35" s="47"/>
      <c r="I35" s="100"/>
      <c r="J35" s="100" t="s">
        <v>61</v>
      </c>
      <c r="K35" s="100"/>
      <c r="L35" s="100" t="str">
        <f t="shared" si="1"/>
        <v>ITI-RC-024.0000S-Healing Abutment-Φ 4.5-H 2</v>
      </c>
    </row>
    <row r="36" s="214" customFormat="1" ht="20.05" customHeight="1" spans="1:12">
      <c r="A36" s="51" t="s">
        <v>201</v>
      </c>
      <c r="B36" s="4" t="s">
        <v>202</v>
      </c>
      <c r="C36" s="4" t="s">
        <v>213</v>
      </c>
      <c r="D36" s="215" t="s">
        <v>274</v>
      </c>
      <c r="E36" s="30" t="s">
        <v>59</v>
      </c>
      <c r="F36" s="4" t="s">
        <v>29</v>
      </c>
      <c r="G36" s="47"/>
      <c r="H36" s="47"/>
      <c r="I36" s="100"/>
      <c r="J36" s="100" t="s">
        <v>275</v>
      </c>
      <c r="K36" s="100"/>
      <c r="L36" s="100" t="str">
        <f t="shared" si="1"/>
        <v>ITI-RC-024.0001S-Healing Abutment-Φ 4.5-H 4</v>
      </c>
    </row>
    <row r="37" s="214" customFormat="1" ht="20.05" customHeight="1" spans="1:12">
      <c r="A37" s="51" t="s">
        <v>201</v>
      </c>
      <c r="B37" s="4" t="s">
        <v>202</v>
      </c>
      <c r="C37" s="4" t="s">
        <v>213</v>
      </c>
      <c r="D37" s="215" t="s">
        <v>276</v>
      </c>
      <c r="E37" s="30" t="s">
        <v>59</v>
      </c>
      <c r="F37" s="4" t="s">
        <v>29</v>
      </c>
      <c r="G37" s="47"/>
      <c r="H37" s="47"/>
      <c r="I37" s="100"/>
      <c r="J37" s="100" t="s">
        <v>277</v>
      </c>
      <c r="K37" s="100"/>
      <c r="L37" s="100" t="str">
        <f t="shared" si="1"/>
        <v>ITI-RC-024.0002S-Healing Abutment-Φ 4.5-H 6</v>
      </c>
    </row>
    <row r="38" s="214" customFormat="1" ht="20.05" customHeight="1" spans="1:12">
      <c r="A38" s="51" t="s">
        <v>201</v>
      </c>
      <c r="B38" s="4" t="s">
        <v>202</v>
      </c>
      <c r="C38" s="4" t="s">
        <v>213</v>
      </c>
      <c r="D38" s="215" t="s">
        <v>278</v>
      </c>
      <c r="E38" s="30" t="s">
        <v>59</v>
      </c>
      <c r="F38" s="4" t="s">
        <v>279</v>
      </c>
      <c r="G38" s="47"/>
      <c r="H38" s="47"/>
      <c r="I38" s="100"/>
      <c r="J38" s="100" t="s">
        <v>61</v>
      </c>
      <c r="K38" s="100"/>
      <c r="L38" s="100" t="str">
        <f t="shared" si="1"/>
        <v>ITI-RC-024.0003S-Healing Abutment-Φ 6.0-H 2</v>
      </c>
    </row>
    <row r="39" s="214" customFormat="1" ht="20.05" customHeight="1" spans="1:12">
      <c r="A39" s="51" t="s">
        <v>201</v>
      </c>
      <c r="B39" s="4" t="s">
        <v>202</v>
      </c>
      <c r="C39" s="4" t="s">
        <v>213</v>
      </c>
      <c r="D39" s="215" t="s">
        <v>280</v>
      </c>
      <c r="E39" s="30" t="s">
        <v>59</v>
      </c>
      <c r="F39" s="4" t="s">
        <v>279</v>
      </c>
      <c r="G39" s="47"/>
      <c r="H39" s="47"/>
      <c r="I39" s="100"/>
      <c r="J39" s="100" t="s">
        <v>275</v>
      </c>
      <c r="K39" s="100"/>
      <c r="L39" s="100" t="str">
        <f t="shared" si="1"/>
        <v>ITI-RC-024.0004S-Healing Abutment-Φ 6.0-H 4</v>
      </c>
    </row>
    <row r="40" s="214" customFormat="1" ht="20.05" customHeight="1" spans="1:12">
      <c r="A40" s="51" t="s">
        <v>201</v>
      </c>
      <c r="B40" s="4" t="s">
        <v>202</v>
      </c>
      <c r="C40" s="4" t="s">
        <v>213</v>
      </c>
      <c r="D40" s="215" t="s">
        <v>281</v>
      </c>
      <c r="E40" s="30" t="s">
        <v>59</v>
      </c>
      <c r="F40" s="4" t="s">
        <v>279</v>
      </c>
      <c r="G40" s="47"/>
      <c r="H40" s="47"/>
      <c r="I40" s="100"/>
      <c r="J40" s="100" t="s">
        <v>277</v>
      </c>
      <c r="K40" s="100"/>
      <c r="L40" s="100" t="str">
        <f t="shared" si="1"/>
        <v>ITI-RC-024.0005S-Healing Abutment-Φ 6.0-H 6</v>
      </c>
    </row>
    <row r="41" s="214" customFormat="1" ht="20.05" customHeight="1" spans="1:12">
      <c r="A41" s="51" t="s">
        <v>201</v>
      </c>
      <c r="B41" s="4" t="s">
        <v>202</v>
      </c>
      <c r="C41" s="4" t="s">
        <v>213</v>
      </c>
      <c r="D41" s="215" t="s">
        <v>282</v>
      </c>
      <c r="E41" s="30" t="s">
        <v>59</v>
      </c>
      <c r="F41" s="4" t="s">
        <v>283</v>
      </c>
      <c r="G41" s="47"/>
      <c r="H41" s="47"/>
      <c r="I41" s="100"/>
      <c r="J41" s="100" t="s">
        <v>277</v>
      </c>
      <c r="K41" s="100"/>
      <c r="L41" s="100" t="str">
        <f t="shared" si="1"/>
        <v>ITI-RC-024.4226S-Healing Abutment-Φ 5.0-H 6</v>
      </c>
    </row>
    <row r="42" s="214" customFormat="1" ht="20.05" customHeight="1" spans="1:12">
      <c r="A42" s="51" t="s">
        <v>201</v>
      </c>
      <c r="B42" s="4" t="s">
        <v>202</v>
      </c>
      <c r="C42" s="4" t="s">
        <v>213</v>
      </c>
      <c r="D42" s="215" t="s">
        <v>284</v>
      </c>
      <c r="E42" s="30" t="s">
        <v>59</v>
      </c>
      <c r="F42" s="4" t="s">
        <v>77</v>
      </c>
      <c r="G42" s="47"/>
      <c r="H42" s="47"/>
      <c r="I42" s="100"/>
      <c r="J42" s="100" t="s">
        <v>275</v>
      </c>
      <c r="K42" s="100"/>
      <c r="L42" s="100" t="str">
        <f t="shared" si="1"/>
        <v>ITI-RC-024.4244S-Healing Abutment-Φ 6.5-H 4</v>
      </c>
    </row>
    <row r="43" s="214" customFormat="1" ht="20.05" customHeight="1" spans="1:12">
      <c r="A43" s="51" t="s">
        <v>201</v>
      </c>
      <c r="B43" s="4" t="s">
        <v>202</v>
      </c>
      <c r="C43" s="4" t="s">
        <v>203</v>
      </c>
      <c r="D43" s="215" t="s">
        <v>285</v>
      </c>
      <c r="E43" s="198" t="s">
        <v>286</v>
      </c>
      <c r="F43" s="4"/>
      <c r="G43" s="4"/>
      <c r="H43" s="4"/>
      <c r="I43" s="100"/>
      <c r="J43" s="100"/>
      <c r="K43" s="100" t="e">
        <f>B43&amp;"-"&amp;C43&amp;"-"&amp;D43&amp;"-"&amp;#REF!</f>
        <v>#REF!</v>
      </c>
      <c r="L43" s="222" t="s">
        <v>287</v>
      </c>
    </row>
    <row r="44" s="214" customFormat="1" ht="20.05" customHeight="1" spans="1:12">
      <c r="A44" s="51" t="s">
        <v>201</v>
      </c>
      <c r="B44" s="4" t="s">
        <v>202</v>
      </c>
      <c r="C44" s="4" t="s">
        <v>203</v>
      </c>
      <c r="D44" s="215" t="s">
        <v>288</v>
      </c>
      <c r="E44" s="198" t="s">
        <v>289</v>
      </c>
      <c r="F44" s="4"/>
      <c r="G44" s="4"/>
      <c r="H44" s="4"/>
      <c r="I44" s="100"/>
      <c r="J44" s="100"/>
      <c r="K44" s="100" t="e">
        <f>B44&amp;"-"&amp;C44&amp;"-"&amp;D44&amp;"-"&amp;#REF!</f>
        <v>#REF!</v>
      </c>
      <c r="L44" s="222" t="s">
        <v>290</v>
      </c>
    </row>
    <row r="45" s="214" customFormat="1" ht="20.05" customHeight="1" spans="1:12">
      <c r="A45" s="51" t="s">
        <v>201</v>
      </c>
      <c r="B45" s="4" t="s">
        <v>202</v>
      </c>
      <c r="C45" s="4" t="s">
        <v>213</v>
      </c>
      <c r="D45" s="215" t="s">
        <v>291</v>
      </c>
      <c r="E45" s="198" t="s">
        <v>286</v>
      </c>
      <c r="F45" s="4"/>
      <c r="G45" s="4"/>
      <c r="H45" s="4"/>
      <c r="I45" s="100"/>
      <c r="J45" s="100"/>
      <c r="K45" s="100" t="e">
        <f>B45&amp;"-"&amp;C45&amp;"-"&amp;D45&amp;"-"&amp;#REF!</f>
        <v>#REF!</v>
      </c>
      <c r="L45" s="223" t="s">
        <v>292</v>
      </c>
    </row>
    <row r="46" s="214" customFormat="1" ht="20.05" customHeight="1" spans="1:12">
      <c r="A46" s="51" t="s">
        <v>201</v>
      </c>
      <c r="B46" s="4" t="s">
        <v>202</v>
      </c>
      <c r="C46" s="4" t="s">
        <v>213</v>
      </c>
      <c r="D46" s="216" t="s">
        <v>293</v>
      </c>
      <c r="E46" s="198" t="s">
        <v>289</v>
      </c>
      <c r="F46" s="4"/>
      <c r="G46" s="4"/>
      <c r="H46" s="4"/>
      <c r="I46" s="224"/>
      <c r="J46" s="100"/>
      <c r="K46" s="100" t="e">
        <f>B46&amp;"-"&amp;C46&amp;"-"&amp;D46&amp;"-"&amp;#REF!</f>
        <v>#REF!</v>
      </c>
      <c r="L46" s="223" t="s">
        <v>294</v>
      </c>
    </row>
    <row r="47" s="214" customFormat="1" ht="20.05" customHeight="1" spans="1:12">
      <c r="A47" s="51" t="s">
        <v>201</v>
      </c>
      <c r="B47" s="4" t="s">
        <v>202</v>
      </c>
      <c r="C47" s="4" t="s">
        <v>203</v>
      </c>
      <c r="D47" s="215" t="s">
        <v>295</v>
      </c>
      <c r="E47" s="200" t="s">
        <v>84</v>
      </c>
      <c r="F47" s="4"/>
      <c r="G47" s="4"/>
      <c r="H47" s="4"/>
      <c r="I47" s="4"/>
      <c r="J47" s="224"/>
      <c r="K47" s="100" t="str">
        <f>B47&amp;"-"&amp;C47&amp;"-"&amp;D47&amp;"-"&amp;E47</f>
        <v>ITI-NC-025.2205-Impression Post【Open Tray】-L</v>
      </c>
      <c r="L47" s="223" t="s">
        <v>296</v>
      </c>
    </row>
    <row r="48" s="214" customFormat="1" ht="20.05" customHeight="1" spans="1:12">
      <c r="A48" s="51" t="s">
        <v>201</v>
      </c>
      <c r="B48" s="4" t="s">
        <v>202</v>
      </c>
      <c r="C48" s="4" t="s">
        <v>213</v>
      </c>
      <c r="D48" s="215" t="s">
        <v>297</v>
      </c>
      <c r="E48" s="200" t="s">
        <v>89</v>
      </c>
      <c r="F48" s="4"/>
      <c r="G48" s="4"/>
      <c r="H48" s="4"/>
      <c r="I48" s="4"/>
      <c r="J48" s="224"/>
      <c r="K48" s="100" t="str">
        <f>B48&amp;"-"&amp;C48&amp;"-"&amp;D48&amp;"-"&amp;E48</f>
        <v>ITI-RC-025.4202-Impression Post【Open Tray】-S</v>
      </c>
      <c r="L48" s="223" t="s">
        <v>298</v>
      </c>
    </row>
    <row r="49" s="214" customFormat="1" ht="20.05" customHeight="1" spans="1:12">
      <c r="A49" s="51" t="s">
        <v>201</v>
      </c>
      <c r="B49" s="4" t="s">
        <v>202</v>
      </c>
      <c r="C49" s="4" t="s">
        <v>213</v>
      </c>
      <c r="D49" s="215" t="s">
        <v>299</v>
      </c>
      <c r="E49" s="200" t="s">
        <v>84</v>
      </c>
      <c r="F49" s="4"/>
      <c r="G49" s="4"/>
      <c r="H49" s="4"/>
      <c r="I49" s="4"/>
      <c r="J49" s="224"/>
      <c r="K49" s="100" t="str">
        <f>B49&amp;"-"&amp;C49&amp;"-"&amp;D49&amp;"-"&amp;E49</f>
        <v>ITI-RC-025.4205-Impression Post【Open Tray】-L</v>
      </c>
      <c r="L49" s="223" t="s">
        <v>300</v>
      </c>
    </row>
    <row r="50" s="214" customFormat="1" ht="20.05" customHeight="1" spans="1:12">
      <c r="A50" s="51" t="s">
        <v>201</v>
      </c>
      <c r="B50" s="4" t="s">
        <v>202</v>
      </c>
      <c r="C50" s="4" t="s">
        <v>203</v>
      </c>
      <c r="D50" s="215" t="s">
        <v>301</v>
      </c>
      <c r="E50" s="213" t="s">
        <v>80</v>
      </c>
      <c r="F50" s="4"/>
      <c r="G50" s="4"/>
      <c r="H50" s="4"/>
      <c r="I50" s="4"/>
      <c r="J50" s="4"/>
      <c r="K50" s="100" t="e">
        <f>B50&amp;"-"&amp;C50&amp;"-"&amp;D50&amp;"-"&amp;#REF!</f>
        <v>#REF!</v>
      </c>
      <c r="L50" s="223" t="s">
        <v>302</v>
      </c>
    </row>
    <row r="51" s="214" customFormat="1" ht="20.05" customHeight="1" spans="1:12">
      <c r="A51" s="51" t="s">
        <v>201</v>
      </c>
      <c r="B51" s="4" t="s">
        <v>202</v>
      </c>
      <c r="C51" s="4" t="s">
        <v>213</v>
      </c>
      <c r="D51" s="215" t="s">
        <v>303</v>
      </c>
      <c r="E51" s="213" t="s">
        <v>80</v>
      </c>
      <c r="F51" s="4"/>
      <c r="G51" s="4"/>
      <c r="H51" s="4"/>
      <c r="I51" s="4"/>
      <c r="J51" s="224"/>
      <c r="K51" s="100" t="str">
        <f>B51&amp;"-"&amp;C51&amp;"-"&amp;D51&amp;"-"&amp;E51</f>
        <v>ITI-RC-025.4101-Analog</v>
      </c>
      <c r="L51" s="223" t="s">
        <v>304</v>
      </c>
    </row>
    <row r="52" s="214" customFormat="1" ht="20.05" customHeight="1" spans="1:12">
      <c r="A52" s="51" t="s">
        <v>201</v>
      </c>
      <c r="B52" s="4" t="s">
        <v>202</v>
      </c>
      <c r="C52" s="9" t="s">
        <v>223</v>
      </c>
      <c r="D52" s="217" t="s">
        <v>305</v>
      </c>
      <c r="E52" s="213" t="s">
        <v>80</v>
      </c>
      <c r="F52" s="205"/>
      <c r="G52" s="4"/>
      <c r="H52" s="4"/>
      <c r="I52" s="4"/>
      <c r="J52" s="224"/>
      <c r="K52" s="100"/>
      <c r="L52" s="100" t="str">
        <f>B52&amp;"-"&amp;C52&amp;"-"&amp;D52&amp;"-"&amp;E52</f>
        <v>ITI-RN-048.124-Analog</v>
      </c>
    </row>
    <row r="53" s="214" customFormat="1" ht="20.05" customHeight="1" spans="1:12">
      <c r="A53" s="51" t="s">
        <v>201</v>
      </c>
      <c r="B53" s="218" t="s">
        <v>202</v>
      </c>
      <c r="C53" s="219" t="s">
        <v>228</v>
      </c>
      <c r="D53" s="220" t="s">
        <v>306</v>
      </c>
      <c r="E53" s="221" t="s">
        <v>80</v>
      </c>
      <c r="F53" s="205"/>
      <c r="G53" s="218"/>
      <c r="H53" s="218"/>
      <c r="I53" s="218"/>
      <c r="J53" s="224"/>
      <c r="K53" s="225"/>
      <c r="L53" s="225" t="str">
        <f>B53&amp;"-"&amp;C53&amp;"-"&amp;D53&amp;"-"&amp;E53</f>
        <v>ITI-WN-048.171-Analog</v>
      </c>
    </row>
    <row r="54" s="214" customFormat="1" ht="20.05" customHeight="1" spans="1:12">
      <c r="A54" s="51" t="s">
        <v>201</v>
      </c>
      <c r="B54" s="4" t="s">
        <v>202</v>
      </c>
      <c r="C54" s="4" t="s">
        <v>203</v>
      </c>
      <c r="D54" s="215" t="s">
        <v>307</v>
      </c>
      <c r="E54" s="204" t="s">
        <v>308</v>
      </c>
      <c r="F54" s="47"/>
      <c r="G54" s="4" t="s">
        <v>30</v>
      </c>
      <c r="H54" s="4" t="s">
        <v>143</v>
      </c>
      <c r="I54" s="4"/>
      <c r="J54" s="47"/>
      <c r="K54" s="100"/>
      <c r="L54" s="100" t="str">
        <f>B54&amp;"-"&amp;C54&amp;"-"&amp;D54&amp;"-"&amp;E54&amp;"-"&amp;G54&amp;"-"&amp;H54</f>
        <v>ITI-NC-022.2102-Anatomic Abutment-GH 2-0°</v>
      </c>
    </row>
    <row r="55" s="214" customFormat="1" ht="20.05" customHeight="1" spans="1:12">
      <c r="A55" s="51" t="s">
        <v>201</v>
      </c>
      <c r="B55" s="4" t="s">
        <v>202</v>
      </c>
      <c r="C55" s="4" t="s">
        <v>203</v>
      </c>
      <c r="D55" s="215" t="s">
        <v>309</v>
      </c>
      <c r="E55" s="204" t="s">
        <v>308</v>
      </c>
      <c r="F55" s="4"/>
      <c r="G55" s="4" t="s">
        <v>105</v>
      </c>
      <c r="H55" s="4" t="s">
        <v>143</v>
      </c>
      <c r="I55" s="4"/>
      <c r="J55" s="47"/>
      <c r="K55" s="100"/>
      <c r="L55" s="100" t="str">
        <f t="shared" ref="L55:L61" si="2">B55&amp;"-"&amp;C55&amp;"-"&amp;D55&amp;"-"&amp;E55&amp;"-"&amp;G55&amp;"-"&amp;H55</f>
        <v>ITI-NC-022.2104-Anatomic Abutment-GH 3.5-0°</v>
      </c>
    </row>
    <row r="56" s="214" customFormat="1" ht="20.05" customHeight="1" spans="1:12">
      <c r="A56" s="51" t="s">
        <v>201</v>
      </c>
      <c r="B56" s="4" t="s">
        <v>202</v>
      </c>
      <c r="C56" s="4" t="s">
        <v>203</v>
      </c>
      <c r="D56" s="215" t="s">
        <v>310</v>
      </c>
      <c r="E56" s="204" t="s">
        <v>308</v>
      </c>
      <c r="F56" s="4"/>
      <c r="G56" s="4" t="s">
        <v>105</v>
      </c>
      <c r="H56" s="4" t="s">
        <v>128</v>
      </c>
      <c r="I56" s="4"/>
      <c r="J56" s="47"/>
      <c r="K56" s="100"/>
      <c r="L56" s="100" t="str">
        <f t="shared" si="2"/>
        <v>ITI-NC-022.2154-Anatomic Abutment-GH 3.5-15°</v>
      </c>
    </row>
    <row r="57" s="214" customFormat="1" ht="20.05" customHeight="1" spans="1:12">
      <c r="A57" s="51" t="s">
        <v>201</v>
      </c>
      <c r="B57" s="4" t="s">
        <v>202</v>
      </c>
      <c r="C57" s="4" t="s">
        <v>213</v>
      </c>
      <c r="D57" s="215" t="s">
        <v>311</v>
      </c>
      <c r="E57" s="204" t="s">
        <v>308</v>
      </c>
      <c r="F57" s="47"/>
      <c r="G57" s="4" t="s">
        <v>30</v>
      </c>
      <c r="H57" s="4" t="s">
        <v>143</v>
      </c>
      <c r="I57" s="4"/>
      <c r="J57" s="47"/>
      <c r="K57" s="100"/>
      <c r="L57" s="100" t="str">
        <f t="shared" si="2"/>
        <v>ITI-RC-022.4102-Anatomic Abutment-GH 2-0°</v>
      </c>
    </row>
    <row r="58" s="214" customFormat="1" ht="20.05" customHeight="1" spans="1:12">
      <c r="A58" s="51" t="s">
        <v>201</v>
      </c>
      <c r="B58" s="4" t="s">
        <v>202</v>
      </c>
      <c r="C58" s="4" t="s">
        <v>213</v>
      </c>
      <c r="D58" s="215" t="s">
        <v>312</v>
      </c>
      <c r="E58" s="204" t="s">
        <v>308</v>
      </c>
      <c r="F58" s="4"/>
      <c r="G58" s="4" t="s">
        <v>105</v>
      </c>
      <c r="H58" s="4" t="s">
        <v>143</v>
      </c>
      <c r="I58" s="4"/>
      <c r="J58" s="47"/>
      <c r="K58" s="100"/>
      <c r="L58" s="100" t="str">
        <f t="shared" si="2"/>
        <v>ITI-RC-022.4104-Anatomic Abutment-GH 3.5-0°</v>
      </c>
    </row>
    <row r="59" s="214" customFormat="1" ht="20.05" customHeight="1" spans="1:12">
      <c r="A59" s="51" t="s">
        <v>201</v>
      </c>
      <c r="B59" s="4" t="s">
        <v>202</v>
      </c>
      <c r="C59" s="4" t="s">
        <v>213</v>
      </c>
      <c r="D59" s="215" t="s">
        <v>313</v>
      </c>
      <c r="E59" s="204" t="s">
        <v>308</v>
      </c>
      <c r="F59" s="4"/>
      <c r="G59" s="4" t="s">
        <v>30</v>
      </c>
      <c r="H59" s="4" t="s">
        <v>128</v>
      </c>
      <c r="I59" s="4"/>
      <c r="J59" s="47"/>
      <c r="K59" s="100"/>
      <c r="L59" s="100" t="str">
        <f t="shared" si="2"/>
        <v>ITI-RC-022.4152-Anatomic Abutment-GH 2-15°</v>
      </c>
    </row>
    <row r="60" s="214" customFormat="1" ht="20.05" customHeight="1" spans="1:12">
      <c r="A60" s="51" t="s">
        <v>201</v>
      </c>
      <c r="B60" s="4" t="s">
        <v>202</v>
      </c>
      <c r="C60" s="4" t="s">
        <v>213</v>
      </c>
      <c r="D60" s="215" t="s">
        <v>314</v>
      </c>
      <c r="E60" s="204" t="s">
        <v>308</v>
      </c>
      <c r="F60" s="4"/>
      <c r="G60" s="4" t="s">
        <v>105</v>
      </c>
      <c r="H60" s="4" t="s">
        <v>128</v>
      </c>
      <c r="I60" s="4"/>
      <c r="J60" s="47"/>
      <c r="K60" s="100"/>
      <c r="L60" s="100" t="str">
        <f t="shared" si="2"/>
        <v>ITI-RC-022.4154-Anatomic Abutment-GH 3.5-15°</v>
      </c>
    </row>
    <row r="61" s="214" customFormat="1" ht="20.05" customHeight="1" spans="1:12">
      <c r="A61" s="51" t="s">
        <v>201</v>
      </c>
      <c r="B61" s="4" t="s">
        <v>202</v>
      </c>
      <c r="C61" s="4" t="s">
        <v>203</v>
      </c>
      <c r="D61" s="215" t="s">
        <v>315</v>
      </c>
      <c r="E61" s="198" t="s">
        <v>316</v>
      </c>
      <c r="F61" s="5" t="s">
        <v>256</v>
      </c>
      <c r="G61" s="5" t="s">
        <v>95</v>
      </c>
      <c r="H61" s="5"/>
      <c r="I61" s="5" t="s">
        <v>317</v>
      </c>
      <c r="J61" s="47"/>
      <c r="K61" s="100"/>
      <c r="L61" s="100" t="str">
        <f>B61&amp;"-"&amp;C61&amp;"-"&amp;D61&amp;"-"&amp;E61&amp;"-"&amp;F61&amp;"-"&amp;G61&amp;"-"&amp;I61</f>
        <v>ITI-NC-022.2315-Cementable Abutment-Φ 3.5-GH 1-AH 5.5</v>
      </c>
    </row>
    <row r="62" s="214" customFormat="1" ht="20.05" customHeight="1" spans="1:12">
      <c r="A62" s="51" t="s">
        <v>201</v>
      </c>
      <c r="B62" s="4" t="s">
        <v>202</v>
      </c>
      <c r="C62" s="4" t="s">
        <v>203</v>
      </c>
      <c r="D62" s="215" t="s">
        <v>318</v>
      </c>
      <c r="E62" s="198" t="s">
        <v>316</v>
      </c>
      <c r="F62" s="5" t="s">
        <v>256</v>
      </c>
      <c r="G62" s="5" t="s">
        <v>30</v>
      </c>
      <c r="H62" s="5"/>
      <c r="I62" s="5" t="s">
        <v>317</v>
      </c>
      <c r="J62" s="47"/>
      <c r="K62" s="100"/>
      <c r="L62" s="100" t="str">
        <f t="shared" ref="L62:L68" si="3">B62&amp;"-"&amp;C62&amp;"-"&amp;D62&amp;"-"&amp;E62&amp;"-"&amp;F62&amp;"-"&amp;G62&amp;"-"&amp;I62</f>
        <v>ITI-NC-022.2316-Cementable Abutment-Φ 3.5-GH 2-AH 5.5</v>
      </c>
    </row>
    <row r="63" s="214" customFormat="1" ht="20.05" customHeight="1" spans="1:12">
      <c r="A63" s="51" t="s">
        <v>201</v>
      </c>
      <c r="B63" s="4" t="s">
        <v>202</v>
      </c>
      <c r="C63" s="4" t="s">
        <v>203</v>
      </c>
      <c r="D63" s="215" t="s">
        <v>319</v>
      </c>
      <c r="E63" s="198" t="s">
        <v>316</v>
      </c>
      <c r="F63" s="5" t="s">
        <v>283</v>
      </c>
      <c r="G63" s="5" t="s">
        <v>30</v>
      </c>
      <c r="H63" s="5"/>
      <c r="I63" s="5" t="s">
        <v>317</v>
      </c>
      <c r="J63" s="47"/>
      <c r="K63" s="100"/>
      <c r="L63" s="100" t="str">
        <f t="shared" si="3"/>
        <v>ITI-NC-022.2326-Cementable Abutment-Φ 5.0-GH 2-AH 5.5</v>
      </c>
    </row>
    <row r="64" s="214" customFormat="1" ht="20.05" customHeight="1" spans="1:12">
      <c r="A64" s="51" t="s">
        <v>201</v>
      </c>
      <c r="B64" s="4" t="s">
        <v>202</v>
      </c>
      <c r="C64" s="4" t="s">
        <v>213</v>
      </c>
      <c r="D64" s="215" t="s">
        <v>320</v>
      </c>
      <c r="E64" s="198" t="s">
        <v>316</v>
      </c>
      <c r="F64" s="5" t="s">
        <v>283</v>
      </c>
      <c r="G64" s="5" t="s">
        <v>95</v>
      </c>
      <c r="H64" s="5"/>
      <c r="I64" s="5" t="s">
        <v>317</v>
      </c>
      <c r="J64" s="47"/>
      <c r="K64" s="100"/>
      <c r="L64" s="100" t="str">
        <f t="shared" si="3"/>
        <v>ITI-RC-022.4325-Cementable Abutment-Φ 5.0-GH 1-AH 5.5</v>
      </c>
    </row>
    <row r="65" s="214" customFormat="1" ht="20.05" customHeight="1" spans="1:12">
      <c r="A65" s="51" t="s">
        <v>201</v>
      </c>
      <c r="B65" s="4" t="s">
        <v>202</v>
      </c>
      <c r="C65" s="4" t="s">
        <v>213</v>
      </c>
      <c r="D65" s="215" t="s">
        <v>321</v>
      </c>
      <c r="E65" s="198" t="s">
        <v>316</v>
      </c>
      <c r="F65" s="5" t="s">
        <v>283</v>
      </c>
      <c r="G65" s="5" t="s">
        <v>30</v>
      </c>
      <c r="H65" s="5"/>
      <c r="I65" s="5" t="s">
        <v>317</v>
      </c>
      <c r="J65" s="47"/>
      <c r="K65" s="100"/>
      <c r="L65" s="100" t="str">
        <f t="shared" si="3"/>
        <v>ITI-RC-022.4326-Cementable Abutment-Φ 5.0-GH 2-AH 5.5</v>
      </c>
    </row>
    <row r="66" s="214" customFormat="1" ht="20.05" customHeight="1" spans="1:12">
      <c r="A66" s="51" t="s">
        <v>201</v>
      </c>
      <c r="B66" s="4" t="s">
        <v>202</v>
      </c>
      <c r="C66" s="4" t="s">
        <v>213</v>
      </c>
      <c r="D66" s="215" t="s">
        <v>322</v>
      </c>
      <c r="E66" s="198" t="s">
        <v>316</v>
      </c>
      <c r="F66" s="5" t="s">
        <v>283</v>
      </c>
      <c r="G66" s="5" t="s">
        <v>63</v>
      </c>
      <c r="H66" s="5"/>
      <c r="I66" s="5" t="s">
        <v>317</v>
      </c>
      <c r="J66" s="47"/>
      <c r="K66" s="100"/>
      <c r="L66" s="100" t="str">
        <f t="shared" si="3"/>
        <v>ITI-RC-022.4327-Cementable Abutment-Φ 5.0-GH 3-AH 5.5</v>
      </c>
    </row>
    <row r="67" s="214" customFormat="1" ht="20.05" customHeight="1" spans="1:12">
      <c r="A67" s="51" t="s">
        <v>201</v>
      </c>
      <c r="B67" s="4" t="s">
        <v>202</v>
      </c>
      <c r="C67" s="4" t="s">
        <v>213</v>
      </c>
      <c r="D67" s="215" t="s">
        <v>323</v>
      </c>
      <c r="E67" s="198" t="s">
        <v>316</v>
      </c>
      <c r="F67" s="5" t="s">
        <v>77</v>
      </c>
      <c r="G67" s="5" t="s">
        <v>30</v>
      </c>
      <c r="H67" s="5"/>
      <c r="I67" s="5" t="s">
        <v>317</v>
      </c>
      <c r="J67" s="47"/>
      <c r="K67" s="100"/>
      <c r="L67" s="100" t="str">
        <f t="shared" si="3"/>
        <v>ITI-RC-022.4336-Cementable Abutment-Φ 6.5-GH 2-AH 5.5</v>
      </c>
    </row>
    <row r="68" s="214" customFormat="1" ht="20.05" customHeight="1" spans="1:12">
      <c r="A68" s="51" t="s">
        <v>201</v>
      </c>
      <c r="B68" s="13" t="s">
        <v>202</v>
      </c>
      <c r="C68" s="13" t="s">
        <v>213</v>
      </c>
      <c r="D68" s="226" t="s">
        <v>324</v>
      </c>
      <c r="E68" s="30" t="s">
        <v>325</v>
      </c>
      <c r="F68" s="13" t="s">
        <v>29</v>
      </c>
      <c r="G68" s="13" t="s">
        <v>30</v>
      </c>
      <c r="H68" s="227"/>
      <c r="I68" s="13" t="s">
        <v>317</v>
      </c>
      <c r="J68" s="47"/>
      <c r="K68" s="100"/>
      <c r="L68" s="100" t="str">
        <f t="shared" si="3"/>
        <v>ITI-RC-022.0107-Variobase Crown-Φ 4.5-GH 2-AH 5.5</v>
      </c>
    </row>
    <row r="69" s="214" customFormat="1" ht="20.05" customHeight="1" spans="1:12">
      <c r="A69" s="51" t="s">
        <v>201</v>
      </c>
      <c r="B69" s="4" t="s">
        <v>202</v>
      </c>
      <c r="C69" s="4" t="s">
        <v>203</v>
      </c>
      <c r="D69" s="215" t="s">
        <v>326</v>
      </c>
      <c r="E69" s="198" t="s">
        <v>327</v>
      </c>
      <c r="F69" s="4" t="s">
        <v>256</v>
      </c>
      <c r="G69" s="4" t="s">
        <v>95</v>
      </c>
      <c r="H69" s="4" t="s">
        <v>143</v>
      </c>
      <c r="I69" s="4"/>
      <c r="J69" s="4"/>
      <c r="K69" s="100" t="e">
        <f>B69&amp;"-"&amp;C69&amp;"-"&amp;D69&amp;"-"&amp;#REF!&amp;"-"&amp;F69&amp;"-"&amp;G69&amp;"-"&amp;H69</f>
        <v>#REF!</v>
      </c>
      <c r="L69" s="223" t="s">
        <v>328</v>
      </c>
    </row>
    <row r="70" s="214" customFormat="1" ht="20.05" customHeight="1" spans="1:12">
      <c r="A70" s="51" t="s">
        <v>201</v>
      </c>
      <c r="B70" s="4" t="s">
        <v>202</v>
      </c>
      <c r="C70" s="4" t="s">
        <v>203</v>
      </c>
      <c r="D70" s="215" t="s">
        <v>329</v>
      </c>
      <c r="E70" s="198" t="s">
        <v>327</v>
      </c>
      <c r="F70" s="4" t="s">
        <v>256</v>
      </c>
      <c r="G70" s="4" t="s">
        <v>103</v>
      </c>
      <c r="H70" s="4" t="s">
        <v>143</v>
      </c>
      <c r="I70" s="4"/>
      <c r="J70" s="4"/>
      <c r="K70" s="100" t="e">
        <f>B70&amp;"-"&amp;C70&amp;"-"&amp;D70&amp;"-"&amp;#REF!&amp;"-"&amp;F70&amp;"-"&amp;G70&amp;"-"&amp;H70</f>
        <v>#REF!</v>
      </c>
      <c r="L70" s="223" t="s">
        <v>330</v>
      </c>
    </row>
    <row r="71" s="214" customFormat="1" ht="20.05" customHeight="1" spans="1:12">
      <c r="A71" s="51" t="s">
        <v>201</v>
      </c>
      <c r="B71" s="4" t="s">
        <v>202</v>
      </c>
      <c r="C71" s="4" t="s">
        <v>203</v>
      </c>
      <c r="D71" s="215" t="s">
        <v>331</v>
      </c>
      <c r="E71" s="198" t="s">
        <v>327</v>
      </c>
      <c r="F71" s="4" t="s">
        <v>256</v>
      </c>
      <c r="G71" s="4" t="s">
        <v>34</v>
      </c>
      <c r="H71" s="4" t="s">
        <v>143</v>
      </c>
      <c r="I71" s="4"/>
      <c r="J71" s="4"/>
      <c r="K71" s="100" t="e">
        <f>B71&amp;"-"&amp;C71&amp;"-"&amp;D71&amp;"-"&amp;#REF!&amp;"-"&amp;F71&amp;"-"&amp;G71&amp;"-"&amp;H71</f>
        <v>#REF!</v>
      </c>
      <c r="L71" s="223" t="s">
        <v>332</v>
      </c>
    </row>
    <row r="72" s="214" customFormat="1" ht="20.05" customHeight="1" spans="1:12">
      <c r="A72" s="51" t="s">
        <v>201</v>
      </c>
      <c r="B72" s="4" t="s">
        <v>202</v>
      </c>
      <c r="C72" s="4" t="s">
        <v>203</v>
      </c>
      <c r="D72" s="215" t="s">
        <v>333</v>
      </c>
      <c r="E72" s="198" t="s">
        <v>327</v>
      </c>
      <c r="F72" s="4" t="s">
        <v>259</v>
      </c>
      <c r="G72" s="4" t="s">
        <v>95</v>
      </c>
      <c r="H72" s="4" t="s">
        <v>143</v>
      </c>
      <c r="I72" s="4"/>
      <c r="J72" s="4"/>
      <c r="K72" s="100" t="e">
        <f>B72&amp;"-"&amp;C72&amp;"-"&amp;D72&amp;"-"&amp;#REF!&amp;"-"&amp;F72&amp;"-"&amp;G72&amp;"-"&amp;H72</f>
        <v>#REF!</v>
      </c>
      <c r="L72" s="223" t="s">
        <v>334</v>
      </c>
    </row>
    <row r="73" s="214" customFormat="1" ht="20.05" customHeight="1" spans="1:12">
      <c r="A73" s="51" t="s">
        <v>201</v>
      </c>
      <c r="B73" s="4" t="s">
        <v>202</v>
      </c>
      <c r="C73" s="4" t="s">
        <v>203</v>
      </c>
      <c r="D73" s="215" t="s">
        <v>335</v>
      </c>
      <c r="E73" s="198" t="s">
        <v>327</v>
      </c>
      <c r="F73" s="4" t="s">
        <v>259</v>
      </c>
      <c r="G73" s="4" t="s">
        <v>103</v>
      </c>
      <c r="H73" s="4" t="s">
        <v>143</v>
      </c>
      <c r="I73" s="4"/>
      <c r="J73" s="4"/>
      <c r="K73" s="100" t="e">
        <f>B73&amp;"-"&amp;C73&amp;"-"&amp;D73&amp;"-"&amp;#REF!&amp;"-"&amp;F73&amp;"-"&amp;G73&amp;"-"&amp;H73</f>
        <v>#REF!</v>
      </c>
      <c r="L73" s="223" t="s">
        <v>336</v>
      </c>
    </row>
    <row r="74" s="214" customFormat="1" ht="20.05" customHeight="1" spans="1:12">
      <c r="A74" s="51" t="s">
        <v>201</v>
      </c>
      <c r="B74" s="4" t="s">
        <v>202</v>
      </c>
      <c r="C74" s="4" t="s">
        <v>203</v>
      </c>
      <c r="D74" s="215" t="s">
        <v>337</v>
      </c>
      <c r="E74" s="198" t="s">
        <v>327</v>
      </c>
      <c r="F74" s="4" t="s">
        <v>259</v>
      </c>
      <c r="G74" s="4" t="s">
        <v>34</v>
      </c>
      <c r="H74" s="4" t="s">
        <v>143</v>
      </c>
      <c r="I74" s="4"/>
      <c r="J74" s="4"/>
      <c r="K74" s="100" t="e">
        <f>B74&amp;"-"&amp;C74&amp;"-"&amp;D74&amp;"-"&amp;#REF!&amp;"-"&amp;F74&amp;"-"&amp;G74&amp;"-"&amp;H74</f>
        <v>#REF!</v>
      </c>
      <c r="L74" s="223" t="s">
        <v>338</v>
      </c>
    </row>
    <row r="75" s="214" customFormat="1" ht="20.05" customHeight="1" spans="1:12">
      <c r="A75" s="51" t="s">
        <v>201</v>
      </c>
      <c r="B75" s="4" t="s">
        <v>202</v>
      </c>
      <c r="C75" s="4" t="s">
        <v>203</v>
      </c>
      <c r="D75" s="217" t="s">
        <v>339</v>
      </c>
      <c r="E75" s="198" t="s">
        <v>340</v>
      </c>
      <c r="F75" s="4" t="s">
        <v>259</v>
      </c>
      <c r="G75" s="4" t="s">
        <v>95</v>
      </c>
      <c r="H75" s="4" t="s">
        <v>143</v>
      </c>
      <c r="I75" s="4"/>
      <c r="J75" s="4"/>
      <c r="K75" s="100" t="e">
        <f>B75&amp;"-"&amp;C75&amp;"-"&amp;D75&amp;"-"&amp;#REF!&amp;"-"&amp;F75&amp;"-"&amp;G75&amp;"-"&amp;H75</f>
        <v>#REF!</v>
      </c>
      <c r="L75" s="223" t="s">
        <v>341</v>
      </c>
    </row>
    <row r="76" s="214" customFormat="1" ht="20.05" customHeight="1" spans="1:12">
      <c r="A76" s="51" t="s">
        <v>201</v>
      </c>
      <c r="B76" s="4" t="s">
        <v>202</v>
      </c>
      <c r="C76" s="4" t="s">
        <v>203</v>
      </c>
      <c r="D76" s="217" t="s">
        <v>342</v>
      </c>
      <c r="E76" s="198" t="s">
        <v>340</v>
      </c>
      <c r="F76" s="4" t="s">
        <v>259</v>
      </c>
      <c r="G76" s="4" t="s">
        <v>103</v>
      </c>
      <c r="H76" s="4" t="s">
        <v>143</v>
      </c>
      <c r="I76" s="4"/>
      <c r="J76" s="4"/>
      <c r="K76" s="100" t="e">
        <f>B76&amp;"-"&amp;C76&amp;"-"&amp;D76&amp;"-"&amp;#REF!&amp;"-"&amp;F76&amp;"-"&amp;G76&amp;"-"&amp;H76</f>
        <v>#REF!</v>
      </c>
      <c r="L76" s="223" t="s">
        <v>343</v>
      </c>
    </row>
    <row r="77" s="214" customFormat="1" ht="20.05" customHeight="1" spans="1:12">
      <c r="A77" s="51" t="s">
        <v>201</v>
      </c>
      <c r="B77" s="4" t="s">
        <v>202</v>
      </c>
      <c r="C77" s="4" t="s">
        <v>203</v>
      </c>
      <c r="D77" s="217" t="s">
        <v>344</v>
      </c>
      <c r="E77" s="198" t="s">
        <v>340</v>
      </c>
      <c r="F77" s="4" t="s">
        <v>259</v>
      </c>
      <c r="G77" s="4" t="s">
        <v>34</v>
      </c>
      <c r="H77" s="4" t="s">
        <v>143</v>
      </c>
      <c r="I77" s="4"/>
      <c r="J77" s="4"/>
      <c r="K77" s="100" t="e">
        <f>B77&amp;"-"&amp;C77&amp;"-"&amp;D77&amp;"-"&amp;#REF!&amp;"-"&amp;F77&amp;"-"&amp;G77&amp;"-"&amp;H77</f>
        <v>#REF!</v>
      </c>
      <c r="L77" s="223" t="s">
        <v>345</v>
      </c>
    </row>
    <row r="78" s="214" customFormat="1" ht="20.05" customHeight="1" spans="1:12">
      <c r="A78" s="51" t="s">
        <v>201</v>
      </c>
      <c r="B78" s="4" t="s">
        <v>202</v>
      </c>
      <c r="C78" s="4" t="s">
        <v>203</v>
      </c>
      <c r="D78" s="215" t="s">
        <v>346</v>
      </c>
      <c r="E78" s="198" t="s">
        <v>347</v>
      </c>
      <c r="F78" s="4" t="s">
        <v>259</v>
      </c>
      <c r="G78" s="4" t="s">
        <v>103</v>
      </c>
      <c r="H78" s="4" t="s">
        <v>348</v>
      </c>
      <c r="I78" s="4"/>
      <c r="J78" s="4"/>
      <c r="K78" s="100" t="e">
        <f>B78&amp;"-"&amp;C78&amp;"-"&amp;D78&amp;"-"&amp;#REF!&amp;"-"&amp;F78&amp;"-"&amp;G78&amp;"-"&amp;H78</f>
        <v>#REF!</v>
      </c>
      <c r="L78" s="223" t="s">
        <v>349</v>
      </c>
    </row>
    <row r="79" s="214" customFormat="1" ht="20.05" customHeight="1" spans="1:12">
      <c r="A79" s="51" t="s">
        <v>201</v>
      </c>
      <c r="B79" s="4" t="s">
        <v>202</v>
      </c>
      <c r="C79" s="4" t="s">
        <v>203</v>
      </c>
      <c r="D79" s="215" t="s">
        <v>350</v>
      </c>
      <c r="E79" s="198" t="s">
        <v>351</v>
      </c>
      <c r="F79" s="4" t="s">
        <v>259</v>
      </c>
      <c r="G79" s="4" t="s">
        <v>103</v>
      </c>
      <c r="H79" s="4" t="s">
        <v>348</v>
      </c>
      <c r="I79" s="4"/>
      <c r="J79" s="4"/>
      <c r="K79" s="100" t="e">
        <f>B79&amp;"-"&amp;C79&amp;"-"&amp;D79&amp;"-"&amp;#REF!&amp;"-"&amp;F79&amp;"-"&amp;G79&amp;"-"&amp;H79</f>
        <v>#REF!</v>
      </c>
      <c r="L79" s="223" t="s">
        <v>352</v>
      </c>
    </row>
    <row r="80" s="214" customFormat="1" ht="20.05" customHeight="1" spans="1:12">
      <c r="A80" s="51" t="s">
        <v>201</v>
      </c>
      <c r="B80" s="4" t="s">
        <v>202</v>
      </c>
      <c r="C80" s="4" t="s">
        <v>203</v>
      </c>
      <c r="D80" s="215" t="s">
        <v>353</v>
      </c>
      <c r="E80" s="198" t="s">
        <v>347</v>
      </c>
      <c r="F80" s="4" t="s">
        <v>259</v>
      </c>
      <c r="G80" s="4" t="s">
        <v>34</v>
      </c>
      <c r="H80" s="4" t="s">
        <v>348</v>
      </c>
      <c r="I80" s="4"/>
      <c r="J80" s="4"/>
      <c r="K80" s="100" t="e">
        <f>B80&amp;"-"&amp;C80&amp;"-"&amp;D80&amp;"-"&amp;#REF!&amp;"-"&amp;F80&amp;"-"&amp;G80&amp;"-"&amp;H80</f>
        <v>#REF!</v>
      </c>
      <c r="L80" s="223" t="s">
        <v>354</v>
      </c>
    </row>
    <row r="81" s="214" customFormat="1" ht="20.05" customHeight="1" spans="1:12">
      <c r="A81" s="51" t="s">
        <v>201</v>
      </c>
      <c r="B81" s="4" t="s">
        <v>202</v>
      </c>
      <c r="C81" s="4" t="s">
        <v>203</v>
      </c>
      <c r="D81" s="215" t="s">
        <v>355</v>
      </c>
      <c r="E81" s="198" t="s">
        <v>351</v>
      </c>
      <c r="F81" s="4" t="s">
        <v>259</v>
      </c>
      <c r="G81" s="4" t="s">
        <v>34</v>
      </c>
      <c r="H81" s="4" t="s">
        <v>348</v>
      </c>
      <c r="I81" s="4"/>
      <c r="J81" s="4"/>
      <c r="K81" s="100" t="e">
        <f>B81&amp;"-"&amp;C81&amp;"-"&amp;D81&amp;"-"&amp;#REF!&amp;"-"&amp;F81&amp;"-"&amp;G81&amp;"-"&amp;H81</f>
        <v>#REF!</v>
      </c>
      <c r="L81" s="223" t="s">
        <v>356</v>
      </c>
    </row>
    <row r="82" s="214" customFormat="1" ht="20.05" customHeight="1" spans="1:12">
      <c r="A82" s="51" t="s">
        <v>201</v>
      </c>
      <c r="B82" s="4" t="s">
        <v>202</v>
      </c>
      <c r="C82" s="4" t="s">
        <v>203</v>
      </c>
      <c r="D82" s="215" t="s">
        <v>357</v>
      </c>
      <c r="E82" s="198" t="s">
        <v>347</v>
      </c>
      <c r="F82" s="4" t="s">
        <v>259</v>
      </c>
      <c r="G82" s="4" t="s">
        <v>109</v>
      </c>
      <c r="H82" s="4" t="s">
        <v>348</v>
      </c>
      <c r="I82" s="4"/>
      <c r="J82" s="4"/>
      <c r="K82" s="100" t="e">
        <f>B82&amp;"-"&amp;C82&amp;"-"&amp;D82&amp;"-"&amp;#REF!&amp;"-"&amp;F82&amp;"-"&amp;G82&amp;"-"&amp;H82</f>
        <v>#REF!</v>
      </c>
      <c r="L82" s="223" t="s">
        <v>358</v>
      </c>
    </row>
    <row r="83" s="214" customFormat="1" ht="20.05" customHeight="1" spans="1:12">
      <c r="A83" s="51" t="s">
        <v>201</v>
      </c>
      <c r="B83" s="4" t="s">
        <v>202</v>
      </c>
      <c r="C83" s="4" t="s">
        <v>203</v>
      </c>
      <c r="D83" s="215" t="s">
        <v>359</v>
      </c>
      <c r="E83" s="198" t="s">
        <v>351</v>
      </c>
      <c r="F83" s="4" t="s">
        <v>259</v>
      </c>
      <c r="G83" s="4" t="s">
        <v>109</v>
      </c>
      <c r="H83" s="4" t="s">
        <v>348</v>
      </c>
      <c r="I83" s="4"/>
      <c r="J83" s="4"/>
      <c r="K83" s="100" t="e">
        <f>B83&amp;"-"&amp;C83&amp;"-"&amp;D83&amp;"-"&amp;#REF!&amp;"-"&amp;F83&amp;"-"&amp;G83&amp;"-"&amp;H83</f>
        <v>#REF!</v>
      </c>
      <c r="L83" s="223" t="s">
        <v>360</v>
      </c>
    </row>
    <row r="84" s="214" customFormat="1" ht="20.05" customHeight="1" spans="1:12">
      <c r="A84" s="51" t="s">
        <v>201</v>
      </c>
      <c r="B84" s="4" t="s">
        <v>202</v>
      </c>
      <c r="C84" s="4" t="s">
        <v>203</v>
      </c>
      <c r="D84" s="215" t="s">
        <v>361</v>
      </c>
      <c r="E84" s="198" t="s">
        <v>347</v>
      </c>
      <c r="F84" s="4" t="s">
        <v>259</v>
      </c>
      <c r="G84" s="4" t="s">
        <v>103</v>
      </c>
      <c r="H84" s="4" t="s">
        <v>168</v>
      </c>
      <c r="I84" s="4"/>
      <c r="J84" s="4"/>
      <c r="K84" s="100" t="e">
        <f>B84&amp;"-"&amp;C84&amp;"-"&amp;D84&amp;"-"&amp;#REF!&amp;"-"&amp;F84&amp;"-"&amp;G84&amp;"-"&amp;H84</f>
        <v>#REF!</v>
      </c>
      <c r="L84" s="223" t="s">
        <v>362</v>
      </c>
    </row>
    <row r="85" s="214" customFormat="1" ht="20.05" customHeight="1" spans="1:12">
      <c r="A85" s="51" t="s">
        <v>201</v>
      </c>
      <c r="B85" s="4" t="s">
        <v>202</v>
      </c>
      <c r="C85" s="4" t="s">
        <v>203</v>
      </c>
      <c r="D85" s="215" t="s">
        <v>363</v>
      </c>
      <c r="E85" s="198" t="s">
        <v>351</v>
      </c>
      <c r="F85" s="4" t="s">
        <v>259</v>
      </c>
      <c r="G85" s="4" t="s">
        <v>103</v>
      </c>
      <c r="H85" s="4" t="s">
        <v>168</v>
      </c>
      <c r="I85" s="4"/>
      <c r="J85" s="4"/>
      <c r="K85" s="100" t="e">
        <f>B85&amp;"-"&amp;C85&amp;"-"&amp;D85&amp;"-"&amp;#REF!&amp;"-"&amp;F85&amp;"-"&amp;G85&amp;"-"&amp;H85</f>
        <v>#REF!</v>
      </c>
      <c r="L85" s="223" t="s">
        <v>364</v>
      </c>
    </row>
    <row r="86" s="214" customFormat="1" ht="20.05" customHeight="1" spans="1:12">
      <c r="A86" s="51" t="s">
        <v>201</v>
      </c>
      <c r="B86" s="4" t="s">
        <v>202</v>
      </c>
      <c r="C86" s="4" t="s">
        <v>203</v>
      </c>
      <c r="D86" s="215" t="s">
        <v>365</v>
      </c>
      <c r="E86" s="198" t="s">
        <v>347</v>
      </c>
      <c r="F86" s="4" t="s">
        <v>259</v>
      </c>
      <c r="G86" s="4" t="s">
        <v>34</v>
      </c>
      <c r="H86" s="4" t="s">
        <v>168</v>
      </c>
      <c r="I86" s="4"/>
      <c r="J86" s="4"/>
      <c r="K86" s="100" t="e">
        <f>B86&amp;"-"&amp;C86&amp;"-"&amp;D86&amp;"-"&amp;#REF!&amp;"-"&amp;F86&amp;"-"&amp;G86&amp;"-"&amp;H86</f>
        <v>#REF!</v>
      </c>
      <c r="L86" s="223" t="s">
        <v>366</v>
      </c>
    </row>
    <row r="87" s="214" customFormat="1" ht="20.05" customHeight="1" spans="1:12">
      <c r="A87" s="51" t="s">
        <v>201</v>
      </c>
      <c r="B87" s="4" t="s">
        <v>202</v>
      </c>
      <c r="C87" s="4" t="s">
        <v>203</v>
      </c>
      <c r="D87" s="215" t="s">
        <v>367</v>
      </c>
      <c r="E87" s="198" t="s">
        <v>351</v>
      </c>
      <c r="F87" s="4" t="s">
        <v>259</v>
      </c>
      <c r="G87" s="4" t="s">
        <v>34</v>
      </c>
      <c r="H87" s="4" t="s">
        <v>168</v>
      </c>
      <c r="I87" s="4"/>
      <c r="J87" s="4"/>
      <c r="K87" s="100" t="e">
        <f>B87&amp;"-"&amp;C87&amp;"-"&amp;D87&amp;"-"&amp;#REF!&amp;"-"&amp;F87&amp;"-"&amp;G87&amp;"-"&amp;H87</f>
        <v>#REF!</v>
      </c>
      <c r="L87" s="223" t="s">
        <v>368</v>
      </c>
    </row>
    <row r="88" s="214" customFormat="1" ht="20.05" customHeight="1" spans="1:12">
      <c r="A88" s="51" t="s">
        <v>201</v>
      </c>
      <c r="B88" s="4" t="s">
        <v>202</v>
      </c>
      <c r="C88" s="4" t="s">
        <v>203</v>
      </c>
      <c r="D88" s="215" t="s">
        <v>369</v>
      </c>
      <c r="E88" s="198" t="s">
        <v>347</v>
      </c>
      <c r="F88" s="4" t="s">
        <v>259</v>
      </c>
      <c r="G88" s="4" t="s">
        <v>109</v>
      </c>
      <c r="H88" s="4" t="s">
        <v>168</v>
      </c>
      <c r="I88" s="4"/>
      <c r="J88" s="4"/>
      <c r="K88" s="100" t="e">
        <f>B88&amp;"-"&amp;C88&amp;"-"&amp;D88&amp;"-"&amp;#REF!&amp;"-"&amp;F88&amp;"-"&amp;G88&amp;"-"&amp;H88</f>
        <v>#REF!</v>
      </c>
      <c r="L88" s="223" t="s">
        <v>370</v>
      </c>
    </row>
    <row r="89" s="214" customFormat="1" ht="20.05" customHeight="1" spans="1:12">
      <c r="A89" s="51" t="s">
        <v>201</v>
      </c>
      <c r="B89" s="4" t="s">
        <v>202</v>
      </c>
      <c r="C89" s="4" t="s">
        <v>203</v>
      </c>
      <c r="D89" s="215" t="s">
        <v>371</v>
      </c>
      <c r="E89" s="198" t="s">
        <v>351</v>
      </c>
      <c r="F89" s="4" t="s">
        <v>259</v>
      </c>
      <c r="G89" s="4" t="s">
        <v>109</v>
      </c>
      <c r="H89" s="4" t="s">
        <v>168</v>
      </c>
      <c r="I89" s="4"/>
      <c r="J89" s="4"/>
      <c r="K89" s="100" t="e">
        <f>B89&amp;"-"&amp;C89&amp;"-"&amp;D89&amp;"-"&amp;#REF!&amp;"-"&amp;F89&amp;"-"&amp;G89&amp;"-"&amp;H89</f>
        <v>#REF!</v>
      </c>
      <c r="L89" s="223" t="s">
        <v>372</v>
      </c>
    </row>
    <row r="90" s="214" customFormat="1" ht="20.05" customHeight="1" spans="1:12">
      <c r="A90" s="51" t="s">
        <v>201</v>
      </c>
      <c r="B90" s="4" t="s">
        <v>202</v>
      </c>
      <c r="C90" s="4" t="s">
        <v>213</v>
      </c>
      <c r="D90" s="215" t="s">
        <v>373</v>
      </c>
      <c r="E90" s="198" t="s">
        <v>327</v>
      </c>
      <c r="F90" s="4" t="s">
        <v>259</v>
      </c>
      <c r="G90" s="4" t="s">
        <v>95</v>
      </c>
      <c r="H90" s="4" t="s">
        <v>143</v>
      </c>
      <c r="I90" s="4"/>
      <c r="J90" s="4"/>
      <c r="K90" s="100" t="e">
        <f>B90&amp;"-"&amp;C90&amp;"-"&amp;D90&amp;"-"&amp;#REF!&amp;"-"&amp;F90&amp;"-"&amp;G90&amp;"-"&amp;H90</f>
        <v>#REF!</v>
      </c>
      <c r="L90" s="223" t="s">
        <v>374</v>
      </c>
    </row>
    <row r="91" s="214" customFormat="1" ht="20.05" customHeight="1" spans="1:12">
      <c r="A91" s="51" t="s">
        <v>201</v>
      </c>
      <c r="B91" s="4" t="s">
        <v>202</v>
      </c>
      <c r="C91" s="4" t="s">
        <v>213</v>
      </c>
      <c r="D91" s="215" t="s">
        <v>375</v>
      </c>
      <c r="E91" s="198" t="s">
        <v>327</v>
      </c>
      <c r="F91" s="4" t="s">
        <v>259</v>
      </c>
      <c r="G91" s="4" t="s">
        <v>103</v>
      </c>
      <c r="H91" s="4" t="s">
        <v>143</v>
      </c>
      <c r="I91" s="4"/>
      <c r="J91" s="4"/>
      <c r="K91" s="100" t="e">
        <f>B91&amp;"-"&amp;C91&amp;"-"&amp;D91&amp;"-"&amp;#REF!&amp;"-"&amp;F91&amp;"-"&amp;G91&amp;"-"&amp;H91</f>
        <v>#REF!</v>
      </c>
      <c r="L91" s="223" t="s">
        <v>376</v>
      </c>
    </row>
    <row r="92" s="214" customFormat="1" ht="20.05" customHeight="1" spans="1:12">
      <c r="A92" s="51" t="s">
        <v>201</v>
      </c>
      <c r="B92" s="4" t="s">
        <v>202</v>
      </c>
      <c r="C92" s="4" t="s">
        <v>213</v>
      </c>
      <c r="D92" s="215" t="s">
        <v>377</v>
      </c>
      <c r="E92" s="198" t="s">
        <v>327</v>
      </c>
      <c r="F92" s="4" t="s">
        <v>259</v>
      </c>
      <c r="G92" s="4" t="s">
        <v>34</v>
      </c>
      <c r="H92" s="4" t="s">
        <v>143</v>
      </c>
      <c r="I92" s="4"/>
      <c r="J92" s="4"/>
      <c r="K92" s="100" t="e">
        <f>B92&amp;"-"&amp;C92&amp;"-"&amp;D92&amp;"-"&amp;#REF!&amp;"-"&amp;F92&amp;"-"&amp;G92&amp;"-"&amp;H92</f>
        <v>#REF!</v>
      </c>
      <c r="L92" s="223" t="s">
        <v>378</v>
      </c>
    </row>
    <row r="93" s="214" customFormat="1" ht="20.05" customHeight="1" spans="1:12">
      <c r="A93" s="51" t="s">
        <v>201</v>
      </c>
      <c r="B93" s="4" t="s">
        <v>202</v>
      </c>
      <c r="C93" s="4" t="s">
        <v>213</v>
      </c>
      <c r="D93" s="217" t="s">
        <v>379</v>
      </c>
      <c r="E93" s="198" t="s">
        <v>340</v>
      </c>
      <c r="F93" s="4" t="s">
        <v>259</v>
      </c>
      <c r="G93" s="4" t="s">
        <v>95</v>
      </c>
      <c r="H93" s="4" t="s">
        <v>143</v>
      </c>
      <c r="I93" s="4"/>
      <c r="J93" s="4"/>
      <c r="K93" s="100" t="e">
        <f>B93&amp;"-"&amp;C93&amp;"-"&amp;D93&amp;"-"&amp;#REF!&amp;"-"&amp;F93&amp;"-"&amp;G93&amp;"-"&amp;H93</f>
        <v>#REF!</v>
      </c>
      <c r="L93" s="223" t="s">
        <v>380</v>
      </c>
    </row>
    <row r="94" s="214" customFormat="1" ht="20.05" customHeight="1" spans="1:12">
      <c r="A94" s="51" t="s">
        <v>201</v>
      </c>
      <c r="B94" s="4" t="s">
        <v>202</v>
      </c>
      <c r="C94" s="4" t="s">
        <v>213</v>
      </c>
      <c r="D94" s="217" t="s">
        <v>381</v>
      </c>
      <c r="E94" s="198" t="s">
        <v>340</v>
      </c>
      <c r="F94" s="4" t="s">
        <v>259</v>
      </c>
      <c r="G94" s="4" t="s">
        <v>103</v>
      </c>
      <c r="H94" s="4" t="s">
        <v>143</v>
      </c>
      <c r="I94" s="4"/>
      <c r="J94" s="4"/>
      <c r="K94" s="100" t="e">
        <f>B94&amp;"-"&amp;C94&amp;"-"&amp;D94&amp;"-"&amp;#REF!&amp;"-"&amp;F94&amp;"-"&amp;G94&amp;"-"&amp;H94</f>
        <v>#REF!</v>
      </c>
      <c r="L94" s="223" t="s">
        <v>382</v>
      </c>
    </row>
    <row r="95" s="214" customFormat="1" ht="20.05" customHeight="1" spans="1:12">
      <c r="A95" s="51" t="s">
        <v>201</v>
      </c>
      <c r="B95" s="4" t="s">
        <v>202</v>
      </c>
      <c r="C95" s="4" t="s">
        <v>213</v>
      </c>
      <c r="D95" s="217" t="s">
        <v>383</v>
      </c>
      <c r="E95" s="198" t="s">
        <v>340</v>
      </c>
      <c r="F95" s="4" t="s">
        <v>259</v>
      </c>
      <c r="G95" s="4" t="s">
        <v>34</v>
      </c>
      <c r="H95" s="4" t="s">
        <v>143</v>
      </c>
      <c r="I95" s="4"/>
      <c r="J95" s="4"/>
      <c r="K95" s="100" t="e">
        <f>B95&amp;"-"&amp;C95&amp;"-"&amp;D95&amp;"-"&amp;#REF!&amp;"-"&amp;F95&amp;"-"&amp;G95&amp;"-"&amp;H95</f>
        <v>#REF!</v>
      </c>
      <c r="L95" s="223" t="s">
        <v>384</v>
      </c>
    </row>
    <row r="96" s="214" customFormat="1" ht="20.05" customHeight="1" spans="1:12">
      <c r="A96" s="51" t="s">
        <v>201</v>
      </c>
      <c r="B96" s="4" t="s">
        <v>202</v>
      </c>
      <c r="C96" s="4" t="s">
        <v>213</v>
      </c>
      <c r="D96" s="215" t="s">
        <v>385</v>
      </c>
      <c r="E96" s="198" t="s">
        <v>347</v>
      </c>
      <c r="F96" s="4" t="s">
        <v>259</v>
      </c>
      <c r="G96" s="4" t="s">
        <v>103</v>
      </c>
      <c r="H96" s="4" t="s">
        <v>348</v>
      </c>
      <c r="I96" s="4"/>
      <c r="J96" s="4"/>
      <c r="K96" s="100" t="e">
        <f>B96&amp;"-"&amp;C96&amp;"-"&amp;D96&amp;"-"&amp;#REF!&amp;"-"&amp;F96&amp;"-"&amp;G96&amp;"-"&amp;H96</f>
        <v>#REF!</v>
      </c>
      <c r="L96" s="223" t="s">
        <v>386</v>
      </c>
    </row>
    <row r="97" s="214" customFormat="1" ht="20.05" customHeight="1" spans="1:12">
      <c r="A97" s="51" t="s">
        <v>201</v>
      </c>
      <c r="B97" s="4" t="s">
        <v>202</v>
      </c>
      <c r="C97" s="4" t="s">
        <v>213</v>
      </c>
      <c r="D97" s="215" t="s">
        <v>387</v>
      </c>
      <c r="E97" s="198" t="s">
        <v>347</v>
      </c>
      <c r="F97" s="4" t="s">
        <v>259</v>
      </c>
      <c r="G97" s="4" t="s">
        <v>34</v>
      </c>
      <c r="H97" s="4" t="s">
        <v>348</v>
      </c>
      <c r="I97" s="4"/>
      <c r="J97" s="4"/>
      <c r="K97" s="100" t="e">
        <f>B97&amp;"-"&amp;C97&amp;"-"&amp;D97&amp;"-"&amp;#REF!&amp;"-"&amp;F97&amp;"-"&amp;G97&amp;"-"&amp;H97</f>
        <v>#REF!</v>
      </c>
      <c r="L97" s="223" t="s">
        <v>388</v>
      </c>
    </row>
    <row r="98" s="214" customFormat="1" ht="20.05" customHeight="1" spans="1:12">
      <c r="A98" s="51" t="s">
        <v>201</v>
      </c>
      <c r="B98" s="4" t="s">
        <v>202</v>
      </c>
      <c r="C98" s="4" t="s">
        <v>213</v>
      </c>
      <c r="D98" s="215" t="s">
        <v>389</v>
      </c>
      <c r="E98" s="198" t="s">
        <v>351</v>
      </c>
      <c r="F98" s="4" t="s">
        <v>259</v>
      </c>
      <c r="G98" s="4" t="s">
        <v>34</v>
      </c>
      <c r="H98" s="4" t="s">
        <v>348</v>
      </c>
      <c r="I98" s="4"/>
      <c r="J98" s="4"/>
      <c r="K98" s="100" t="e">
        <f>B98&amp;"-"&amp;C98&amp;"-"&amp;D98&amp;"-"&amp;#REF!&amp;"-"&amp;F98&amp;"-"&amp;G98&amp;"-"&amp;H98</f>
        <v>#REF!</v>
      </c>
      <c r="L98" s="223" t="s">
        <v>390</v>
      </c>
    </row>
    <row r="99" s="214" customFormat="1" ht="20.05" customHeight="1" spans="1:12">
      <c r="A99" s="51" t="s">
        <v>201</v>
      </c>
      <c r="B99" s="4" t="s">
        <v>202</v>
      </c>
      <c r="C99" s="4" t="s">
        <v>213</v>
      </c>
      <c r="D99" s="215" t="s">
        <v>391</v>
      </c>
      <c r="E99" s="198" t="s">
        <v>347</v>
      </c>
      <c r="F99" s="4" t="s">
        <v>259</v>
      </c>
      <c r="G99" s="4" t="s">
        <v>109</v>
      </c>
      <c r="H99" s="4" t="s">
        <v>348</v>
      </c>
      <c r="I99" s="4"/>
      <c r="J99" s="4"/>
      <c r="K99" s="100" t="e">
        <f>B99&amp;"-"&amp;C99&amp;"-"&amp;D99&amp;"-"&amp;#REF!&amp;"-"&amp;F99&amp;"-"&amp;G99&amp;"-"&amp;H99</f>
        <v>#REF!</v>
      </c>
      <c r="L99" s="223" t="s">
        <v>392</v>
      </c>
    </row>
    <row r="100" s="214" customFormat="1" ht="20.05" customHeight="1" spans="1:12">
      <c r="A100" s="51" t="s">
        <v>201</v>
      </c>
      <c r="B100" s="4" t="s">
        <v>202</v>
      </c>
      <c r="C100" s="4" t="s">
        <v>213</v>
      </c>
      <c r="D100" s="215" t="s">
        <v>393</v>
      </c>
      <c r="E100" s="198" t="s">
        <v>351</v>
      </c>
      <c r="F100" s="4" t="s">
        <v>259</v>
      </c>
      <c r="G100" s="4" t="s">
        <v>109</v>
      </c>
      <c r="H100" s="4" t="s">
        <v>348</v>
      </c>
      <c r="I100" s="4"/>
      <c r="J100" s="4"/>
      <c r="K100" s="100" t="e">
        <f>B100&amp;"-"&amp;C100&amp;"-"&amp;D100&amp;"-"&amp;#REF!&amp;"-"&amp;F100&amp;"-"&amp;G100&amp;"-"&amp;H100</f>
        <v>#REF!</v>
      </c>
      <c r="L100" s="223" t="s">
        <v>394</v>
      </c>
    </row>
    <row r="101" s="214" customFormat="1" ht="20.05" customHeight="1" spans="1:12">
      <c r="A101" s="51" t="s">
        <v>201</v>
      </c>
      <c r="B101" s="4" t="s">
        <v>202</v>
      </c>
      <c r="C101" s="4" t="s">
        <v>213</v>
      </c>
      <c r="D101" s="215" t="s">
        <v>395</v>
      </c>
      <c r="E101" s="198" t="s">
        <v>347</v>
      </c>
      <c r="F101" s="4" t="s">
        <v>259</v>
      </c>
      <c r="G101" s="4" t="s">
        <v>103</v>
      </c>
      <c r="H101" s="4" t="s">
        <v>168</v>
      </c>
      <c r="I101" s="4"/>
      <c r="J101" s="4"/>
      <c r="K101" s="100" t="e">
        <f>B101&amp;"-"&amp;C101&amp;"-"&amp;D101&amp;"-"&amp;#REF!&amp;"-"&amp;F101&amp;"-"&amp;G101&amp;"-"&amp;H101</f>
        <v>#REF!</v>
      </c>
      <c r="L101" s="223" t="s">
        <v>396</v>
      </c>
    </row>
    <row r="102" s="214" customFormat="1" ht="20.05" customHeight="1" spans="1:12">
      <c r="A102" s="51" t="s">
        <v>201</v>
      </c>
      <c r="B102" s="4" t="s">
        <v>202</v>
      </c>
      <c r="C102" s="4" t="s">
        <v>213</v>
      </c>
      <c r="D102" s="215" t="s">
        <v>397</v>
      </c>
      <c r="E102" s="198" t="s">
        <v>351</v>
      </c>
      <c r="F102" s="4" t="s">
        <v>259</v>
      </c>
      <c r="G102" s="4" t="s">
        <v>103</v>
      </c>
      <c r="H102" s="4" t="s">
        <v>168</v>
      </c>
      <c r="I102" s="4"/>
      <c r="J102" s="4"/>
      <c r="K102" s="100" t="e">
        <f>B102&amp;"-"&amp;C102&amp;"-"&amp;D102&amp;"-"&amp;#REF!&amp;"-"&amp;F102&amp;"-"&amp;G102&amp;"-"&amp;H102</f>
        <v>#REF!</v>
      </c>
      <c r="L102" s="223" t="s">
        <v>398</v>
      </c>
    </row>
    <row r="103" s="214" customFormat="1" ht="20.05" customHeight="1" spans="1:12">
      <c r="A103" s="51" t="s">
        <v>201</v>
      </c>
      <c r="B103" s="4" t="s">
        <v>202</v>
      </c>
      <c r="C103" s="4" t="s">
        <v>213</v>
      </c>
      <c r="D103" s="215" t="s">
        <v>399</v>
      </c>
      <c r="E103" s="198" t="s">
        <v>347</v>
      </c>
      <c r="F103" s="4" t="s">
        <v>259</v>
      </c>
      <c r="G103" s="4" t="s">
        <v>34</v>
      </c>
      <c r="H103" s="4" t="s">
        <v>168</v>
      </c>
      <c r="I103" s="4"/>
      <c r="J103" s="4"/>
      <c r="K103" s="100" t="e">
        <f>B103&amp;"-"&amp;C103&amp;"-"&amp;D103&amp;"-"&amp;#REF!&amp;"-"&amp;F103&amp;"-"&amp;G103&amp;"-"&amp;H103</f>
        <v>#REF!</v>
      </c>
      <c r="L103" s="223" t="s">
        <v>400</v>
      </c>
    </row>
    <row r="104" s="214" customFormat="1" ht="20.05" customHeight="1" spans="1:12">
      <c r="A104" s="51" t="s">
        <v>201</v>
      </c>
      <c r="B104" s="4" t="s">
        <v>202</v>
      </c>
      <c r="C104" s="4" t="s">
        <v>213</v>
      </c>
      <c r="D104" s="215" t="s">
        <v>401</v>
      </c>
      <c r="E104" s="198" t="s">
        <v>351</v>
      </c>
      <c r="F104" s="4" t="s">
        <v>259</v>
      </c>
      <c r="G104" s="4" t="s">
        <v>34</v>
      </c>
      <c r="H104" s="4" t="s">
        <v>168</v>
      </c>
      <c r="I104" s="4"/>
      <c r="J104" s="4"/>
      <c r="K104" s="100" t="e">
        <f>B104&amp;"-"&amp;C104&amp;"-"&amp;D104&amp;"-"&amp;#REF!&amp;"-"&amp;F104&amp;"-"&amp;G104&amp;"-"&amp;H104</f>
        <v>#REF!</v>
      </c>
      <c r="L104" s="223" t="s">
        <v>402</v>
      </c>
    </row>
    <row r="105" s="214" customFormat="1" ht="20.05" customHeight="1" spans="1:12">
      <c r="A105" s="51" t="s">
        <v>201</v>
      </c>
      <c r="B105" s="4" t="s">
        <v>202</v>
      </c>
      <c r="C105" s="4" t="s">
        <v>213</v>
      </c>
      <c r="D105" s="215" t="s">
        <v>403</v>
      </c>
      <c r="E105" s="198" t="s">
        <v>347</v>
      </c>
      <c r="F105" s="4" t="s">
        <v>259</v>
      </c>
      <c r="G105" s="4" t="s">
        <v>109</v>
      </c>
      <c r="H105" s="4" t="s">
        <v>168</v>
      </c>
      <c r="I105" s="4"/>
      <c r="J105" s="4"/>
      <c r="K105" s="100" t="e">
        <f>B105&amp;"-"&amp;C105&amp;"-"&amp;D105&amp;"-"&amp;#REF!&amp;"-"&amp;F105&amp;"-"&amp;G105&amp;"-"&amp;H105</f>
        <v>#REF!</v>
      </c>
      <c r="L105" s="223" t="s">
        <v>404</v>
      </c>
    </row>
    <row r="106" s="214" customFormat="1" ht="20.05" customHeight="1" spans="1:12">
      <c r="A106" s="51" t="s">
        <v>201</v>
      </c>
      <c r="B106" s="4" t="s">
        <v>202</v>
      </c>
      <c r="C106" s="4" t="s">
        <v>203</v>
      </c>
      <c r="D106" s="215" t="s">
        <v>405</v>
      </c>
      <c r="E106" s="198" t="s">
        <v>351</v>
      </c>
      <c r="F106" s="4" t="s">
        <v>259</v>
      </c>
      <c r="G106" s="4" t="s">
        <v>109</v>
      </c>
      <c r="H106" s="4" t="s">
        <v>168</v>
      </c>
      <c r="I106" s="4"/>
      <c r="J106" s="4"/>
      <c r="K106" s="100" t="e">
        <f>B106&amp;"-"&amp;C106&amp;"-"&amp;D106&amp;"-"&amp;#REF!&amp;"-"&amp;F106&amp;"-"&amp;G106&amp;"-"&amp;H106</f>
        <v>#REF!</v>
      </c>
      <c r="L106" s="223" t="s">
        <v>406</v>
      </c>
    </row>
    <row r="107" ht="20.05" customHeight="1" spans="1:12">
      <c r="A107" s="51" t="s">
        <v>201</v>
      </c>
      <c r="B107" s="4" t="s">
        <v>202</v>
      </c>
      <c r="C107" s="4" t="s">
        <v>203</v>
      </c>
      <c r="D107" s="215" t="s">
        <v>407</v>
      </c>
      <c r="E107" s="198" t="s">
        <v>408</v>
      </c>
      <c r="F107" s="4" t="s">
        <v>256</v>
      </c>
      <c r="G107" s="4"/>
      <c r="H107" s="4"/>
      <c r="I107" s="4"/>
      <c r="J107" s="4"/>
      <c r="K107" s="100" t="e">
        <f>B107&amp;"-"&amp;C107&amp;"-"&amp;D107&amp;"-"&amp;#REF!&amp;"-"&amp;F107</f>
        <v>#REF!</v>
      </c>
      <c r="L107" s="203" t="s">
        <v>409</v>
      </c>
    </row>
    <row r="108" ht="20.05" customHeight="1" spans="1:12">
      <c r="A108" s="51" t="s">
        <v>201</v>
      </c>
      <c r="B108" s="4" t="s">
        <v>202</v>
      </c>
      <c r="C108" s="4" t="s">
        <v>410</v>
      </c>
      <c r="D108" s="215" t="s">
        <v>411</v>
      </c>
      <c r="E108" s="198" t="s">
        <v>408</v>
      </c>
      <c r="F108" s="4" t="s">
        <v>259</v>
      </c>
      <c r="G108" s="4"/>
      <c r="H108" s="4"/>
      <c r="I108" s="4"/>
      <c r="J108" s="4"/>
      <c r="K108" s="100" t="e">
        <f>B109&amp;"-"&amp;C109&amp;"-"&amp;D109&amp;"-"&amp;#REF!</f>
        <v>#REF!</v>
      </c>
      <c r="L108" s="39" t="s">
        <v>412</v>
      </c>
    </row>
    <row r="109" ht="20.05" customHeight="1" spans="1:12">
      <c r="A109" s="51" t="s">
        <v>201</v>
      </c>
      <c r="B109" s="4" t="s">
        <v>202</v>
      </c>
      <c r="C109" s="4" t="s">
        <v>410</v>
      </c>
      <c r="D109" s="215" t="s">
        <v>413</v>
      </c>
      <c r="E109" s="198" t="s">
        <v>414</v>
      </c>
      <c r="F109" s="4"/>
      <c r="G109" s="4"/>
      <c r="H109" s="4"/>
      <c r="I109" s="4"/>
      <c r="J109" s="4"/>
      <c r="K109" s="100" t="e">
        <f>B111&amp;"-"&amp;C111&amp;"-"&amp;D111&amp;"-"&amp;#REF!&amp;"-"&amp;F111</f>
        <v>#REF!</v>
      </c>
      <c r="L109" s="39" t="s">
        <v>415</v>
      </c>
    </row>
    <row r="110" ht="20.05" customHeight="1" spans="1:12">
      <c r="A110" s="51" t="s">
        <v>201</v>
      </c>
      <c r="B110" s="4" t="s">
        <v>202</v>
      </c>
      <c r="C110" s="4" t="s">
        <v>203</v>
      </c>
      <c r="D110" s="215" t="s">
        <v>416</v>
      </c>
      <c r="E110" s="202" t="s">
        <v>417</v>
      </c>
      <c r="F110" s="4" t="s">
        <v>256</v>
      </c>
      <c r="G110" s="4"/>
      <c r="H110" s="4"/>
      <c r="I110" s="4"/>
      <c r="J110" s="4"/>
      <c r="K110" s="100" t="e">
        <f>B110&amp;"-"&amp;C110&amp;"-"&amp;D110&amp;"-"&amp;#REF!&amp;"-"&amp;F110</f>
        <v>#REF!</v>
      </c>
      <c r="L110" s="39" t="s">
        <v>418</v>
      </c>
    </row>
    <row r="111" ht="20.05" customHeight="1" spans="1:12">
      <c r="A111" s="51" t="s">
        <v>201</v>
      </c>
      <c r="B111" s="4" t="s">
        <v>202</v>
      </c>
      <c r="C111" s="4" t="s">
        <v>410</v>
      </c>
      <c r="D111" s="215" t="s">
        <v>419</v>
      </c>
      <c r="E111" s="202" t="s">
        <v>417</v>
      </c>
      <c r="F111" s="4" t="s">
        <v>259</v>
      </c>
      <c r="G111" s="4"/>
      <c r="H111" s="4"/>
      <c r="I111" s="4"/>
      <c r="J111" s="4"/>
      <c r="K111" s="100" t="e">
        <f>B113&amp;"-"&amp;C113&amp;"-"&amp;D113&amp;"-"&amp;#REF!&amp;"-"&amp;F113</f>
        <v>#REF!</v>
      </c>
      <c r="L111" s="39" t="s">
        <v>420</v>
      </c>
    </row>
    <row r="112" ht="20.05" customHeight="1" spans="1:12">
      <c r="A112" s="51" t="s">
        <v>201</v>
      </c>
      <c r="B112" s="4" t="s">
        <v>202</v>
      </c>
      <c r="C112" s="4" t="s">
        <v>203</v>
      </c>
      <c r="D112" s="215" t="s">
        <v>421</v>
      </c>
      <c r="E112" s="198" t="s">
        <v>189</v>
      </c>
      <c r="F112" s="4" t="s">
        <v>256</v>
      </c>
      <c r="G112" s="4"/>
      <c r="H112" s="4"/>
      <c r="I112" s="4"/>
      <c r="J112" s="4"/>
      <c r="K112" s="100" t="str">
        <f>B112&amp;"-"&amp;C112&amp;"-"&amp;D112&amp;"-"&amp;E112&amp;"-"&amp;F112</f>
        <v>ITI-NC-023.2754-MUA-Analog-Φ 3.5</v>
      </c>
      <c r="L112" s="39" t="s">
        <v>422</v>
      </c>
    </row>
    <row r="113" ht="20.05" customHeight="1" spans="1:12">
      <c r="A113" s="51" t="s">
        <v>201</v>
      </c>
      <c r="B113" s="4" t="s">
        <v>202</v>
      </c>
      <c r="C113" s="4" t="s">
        <v>410</v>
      </c>
      <c r="D113" s="215" t="s">
        <v>423</v>
      </c>
      <c r="E113" s="198" t="s">
        <v>189</v>
      </c>
      <c r="F113" s="4" t="s">
        <v>259</v>
      </c>
      <c r="G113" s="4"/>
      <c r="H113" s="4"/>
      <c r="I113" s="4"/>
      <c r="J113" s="4"/>
      <c r="K113" s="100" t="str">
        <f>B113&amp;"-"&amp;C113&amp;"-"&amp;D113&amp;"-"&amp;E113&amp;"-"&amp;F113</f>
        <v>ITI-NC/RC-023.4756-MUA-Analog-Φ 4.6</v>
      </c>
      <c r="L113" s="39" t="s">
        <v>420</v>
      </c>
    </row>
    <row r="114" ht="20.05" customHeight="1" spans="1:12">
      <c r="A114" s="51" t="s">
        <v>201</v>
      </c>
      <c r="B114" s="4" t="s">
        <v>202</v>
      </c>
      <c r="C114" s="4" t="s">
        <v>410</v>
      </c>
      <c r="D114" s="215" t="s">
        <v>424</v>
      </c>
      <c r="E114" s="198" t="s">
        <v>425</v>
      </c>
      <c r="F114" s="4" t="s">
        <v>259</v>
      </c>
      <c r="G114" s="4"/>
      <c r="H114" s="4"/>
      <c r="I114" s="4"/>
      <c r="J114" s="4" t="s">
        <v>426</v>
      </c>
      <c r="K114" s="100" t="e">
        <f>B114&amp;"-"&amp;C114&amp;"-"&amp;D114&amp;"-"&amp;#REF!&amp;"-"&amp;F114&amp;"-"&amp;J114</f>
        <v>#REF!</v>
      </c>
      <c r="L114" s="39" t="s">
        <v>427</v>
      </c>
    </row>
    <row r="115" spans="1:13">
      <c r="A115" s="51" t="s">
        <v>201</v>
      </c>
      <c r="B115" s="4" t="s">
        <v>202</v>
      </c>
      <c r="C115" s="48" t="s">
        <v>223</v>
      </c>
      <c r="D115" s="228" t="s">
        <v>305</v>
      </c>
      <c r="E115" s="198" t="s">
        <v>80</v>
      </c>
      <c r="F115" s="198"/>
      <c r="G115" s="39"/>
      <c r="H115" s="39"/>
      <c r="I115" s="39"/>
      <c r="J115" s="152"/>
      <c r="K115" s="152"/>
      <c r="L115" s="100" t="str">
        <f t="shared" ref="L115:L116" si="4">B115&amp;"-"&amp;C115&amp;"-"&amp;D115&amp;"-"&amp;E115</f>
        <v>ITI-RN-048.124-Analog</v>
      </c>
      <c r="M115" s="1"/>
    </row>
    <row r="116" spans="1:13">
      <c r="A116" s="51" t="s">
        <v>201</v>
      </c>
      <c r="B116" s="4" t="s">
        <v>202</v>
      </c>
      <c r="C116" s="48" t="s">
        <v>228</v>
      </c>
      <c r="D116" s="228" t="s">
        <v>306</v>
      </c>
      <c r="E116" s="198" t="s">
        <v>80</v>
      </c>
      <c r="F116" s="198"/>
      <c r="G116" s="39"/>
      <c r="H116" s="39"/>
      <c r="I116" s="39"/>
      <c r="J116" s="152"/>
      <c r="K116" s="152"/>
      <c r="L116" s="100" t="str">
        <f t="shared" si="4"/>
        <v>ITI-WN-048.171-Analog</v>
      </c>
      <c r="M116" s="1"/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9"/>
  <sheetViews>
    <sheetView zoomScale="85" zoomScaleNormal="85" workbookViewId="0">
      <pane ySplit="1" topLeftCell="A58" activePane="bottomLeft" state="frozen"/>
      <selection/>
      <selection pane="bottomLeft" activeCell="H23" sqref="H23"/>
    </sheetView>
  </sheetViews>
  <sheetFormatPr defaultColWidth="9.06666666666667" defaultRowHeight="14"/>
  <cols>
    <col min="1" max="1" width="9.06666666666667" style="23"/>
    <col min="2" max="2" width="9.56666666666667" style="207" customWidth="1"/>
    <col min="3" max="3" width="11.2083333333333" style="207" customWidth="1"/>
    <col min="4" max="4" width="16.925" style="207" customWidth="1"/>
    <col min="5" max="5" width="21.5" style="208" customWidth="1"/>
    <col min="6" max="6" width="40.0666666666667" style="208" customWidth="1"/>
    <col min="7" max="11" width="16.425" style="209" customWidth="1"/>
    <col min="12" max="12" width="70.7833333333333" style="208" hidden="1" customWidth="1"/>
    <col min="13" max="13" width="78.6416666666667" style="23" customWidth="1"/>
    <col min="14" max="16384" width="9.06666666666667" style="23"/>
  </cols>
  <sheetData>
    <row r="1" ht="30" customHeight="1" spans="1:13">
      <c r="A1" s="24" t="s">
        <v>0</v>
      </c>
      <c r="B1" s="25" t="s">
        <v>1</v>
      </c>
      <c r="C1" s="24" t="s">
        <v>428</v>
      </c>
      <c r="D1" s="24" t="s">
        <v>2</v>
      </c>
      <c r="E1" s="24" t="s">
        <v>3</v>
      </c>
      <c r="F1" s="24" t="s">
        <v>4</v>
      </c>
      <c r="G1" s="25" t="s">
        <v>5</v>
      </c>
      <c r="H1" s="25" t="s">
        <v>6</v>
      </c>
      <c r="I1" s="25" t="s">
        <v>7</v>
      </c>
      <c r="J1" s="25" t="s">
        <v>8</v>
      </c>
      <c r="K1" s="24" t="s">
        <v>9</v>
      </c>
      <c r="L1" s="24" t="s">
        <v>10</v>
      </c>
      <c r="M1" s="24" t="s">
        <v>429</v>
      </c>
    </row>
    <row r="2" s="206" customFormat="1" ht="15" customHeight="1" spans="1:13">
      <c r="A2" s="190" t="s">
        <v>430</v>
      </c>
      <c r="B2" s="7" t="s">
        <v>431</v>
      </c>
      <c r="C2" s="7" t="s">
        <v>432</v>
      </c>
      <c r="D2" s="7" t="s">
        <v>433</v>
      </c>
      <c r="E2" s="30" t="s">
        <v>434</v>
      </c>
      <c r="F2" s="128" t="s">
        <v>15</v>
      </c>
      <c r="G2" s="13" t="s">
        <v>16</v>
      </c>
      <c r="H2" s="134"/>
      <c r="I2" s="134"/>
      <c r="J2" s="134"/>
      <c r="K2" s="27"/>
      <c r="L2" s="53" t="e">
        <f>B2&amp;"-"&amp;C2&amp;"-"&amp;D2&amp;"-"&amp;E2&amp;"-"&amp;#REF!&amp;"-"&amp;G2</f>
        <v>#REF!</v>
      </c>
      <c r="M2" s="190" t="s">
        <v>435</v>
      </c>
    </row>
    <row r="3" s="206" customFormat="1" ht="15" customHeight="1" spans="1:13">
      <c r="A3" s="190" t="s">
        <v>430</v>
      </c>
      <c r="B3" s="7" t="s">
        <v>431</v>
      </c>
      <c r="C3" s="7" t="s">
        <v>432</v>
      </c>
      <c r="D3" s="7" t="s">
        <v>433</v>
      </c>
      <c r="E3" s="30" t="s">
        <v>436</v>
      </c>
      <c r="F3" s="128" t="s">
        <v>15</v>
      </c>
      <c r="G3" s="13" t="s">
        <v>23</v>
      </c>
      <c r="H3" s="134"/>
      <c r="I3" s="134"/>
      <c r="J3" s="134"/>
      <c r="K3" s="27"/>
      <c r="L3" s="53" t="e">
        <f>B3&amp;"-"&amp;C3&amp;"-"&amp;D3&amp;"-"&amp;E3&amp;"-"&amp;#REF!&amp;"-"&amp;G3</f>
        <v>#REF!</v>
      </c>
      <c r="M3" s="190" t="s">
        <v>437</v>
      </c>
    </row>
    <row r="4" s="206" customFormat="1" ht="15" customHeight="1" spans="1:13">
      <c r="A4" s="190" t="s">
        <v>430</v>
      </c>
      <c r="B4" s="7" t="s">
        <v>431</v>
      </c>
      <c r="C4" s="7" t="s">
        <v>432</v>
      </c>
      <c r="D4" s="7" t="s">
        <v>438</v>
      </c>
      <c r="E4" s="30" t="s">
        <v>439</v>
      </c>
      <c r="F4" s="128" t="s">
        <v>20</v>
      </c>
      <c r="G4" s="13" t="s">
        <v>16</v>
      </c>
      <c r="H4" s="134"/>
      <c r="I4" s="134"/>
      <c r="J4" s="134"/>
      <c r="K4" s="27"/>
      <c r="L4" s="53" t="e">
        <f>B4&amp;"-"&amp;C4&amp;"-"&amp;D4&amp;"-"&amp;E4&amp;"-"&amp;#REF!&amp;"-"&amp;G4</f>
        <v>#REF!</v>
      </c>
      <c r="M4" s="190" t="s">
        <v>440</v>
      </c>
    </row>
    <row r="5" s="55" customFormat="1" ht="15" spans="1:13">
      <c r="A5" s="190" t="s">
        <v>430</v>
      </c>
      <c r="B5" s="7" t="s">
        <v>431</v>
      </c>
      <c r="C5" s="7" t="s">
        <v>432</v>
      </c>
      <c r="D5" s="7" t="s">
        <v>438</v>
      </c>
      <c r="E5" s="30" t="s">
        <v>441</v>
      </c>
      <c r="F5" s="128" t="s">
        <v>20</v>
      </c>
      <c r="G5" s="13" t="s">
        <v>23</v>
      </c>
      <c r="H5" s="30"/>
      <c r="I5" s="30"/>
      <c r="J5" s="30"/>
      <c r="K5" s="29"/>
      <c r="L5" s="53" t="e">
        <f>B5&amp;"-"&amp;C5&amp;"-"&amp;D5&amp;"-"&amp;E5&amp;"-"&amp;#REF!&amp;"-"&amp;G5</f>
        <v>#REF!</v>
      </c>
      <c r="M5" s="57" t="s">
        <v>442</v>
      </c>
    </row>
    <row r="6" s="55" customFormat="1" spans="1:13">
      <c r="A6" s="190" t="s">
        <v>430</v>
      </c>
      <c r="B6" s="7" t="s">
        <v>431</v>
      </c>
      <c r="C6" s="7" t="s">
        <v>432</v>
      </c>
      <c r="D6" s="7" t="s">
        <v>443</v>
      </c>
      <c r="E6" s="30" t="s">
        <v>444</v>
      </c>
      <c r="F6" s="128" t="s">
        <v>15</v>
      </c>
      <c r="G6" s="13" t="s">
        <v>16</v>
      </c>
      <c r="H6" s="134"/>
      <c r="I6" s="134"/>
      <c r="J6" s="134"/>
      <c r="K6" s="29"/>
      <c r="L6" s="53" t="e">
        <f>B6&amp;"-"&amp;C6&amp;"-"&amp;D6&amp;"-"&amp;E6&amp;"-"&amp;#REF!&amp;"-"&amp;G6</f>
        <v>#REF!</v>
      </c>
      <c r="M6" s="57" t="s">
        <v>445</v>
      </c>
    </row>
    <row r="7" s="55" customFormat="1" spans="1:13">
      <c r="A7" s="190" t="s">
        <v>430</v>
      </c>
      <c r="B7" s="7" t="s">
        <v>431</v>
      </c>
      <c r="C7" s="7" t="s">
        <v>432</v>
      </c>
      <c r="D7" s="7" t="s">
        <v>443</v>
      </c>
      <c r="E7" s="30" t="s">
        <v>446</v>
      </c>
      <c r="F7" s="128" t="s">
        <v>15</v>
      </c>
      <c r="G7" s="13" t="s">
        <v>23</v>
      </c>
      <c r="H7" s="134"/>
      <c r="I7" s="134"/>
      <c r="J7" s="134"/>
      <c r="K7" s="29"/>
      <c r="L7" s="53" t="e">
        <f>B7&amp;"-"&amp;C7&amp;"-"&amp;D7&amp;"-"&amp;E7&amp;"-"&amp;#REF!&amp;"-"&amp;G7</f>
        <v>#REF!</v>
      </c>
      <c r="M7" s="57" t="s">
        <v>447</v>
      </c>
    </row>
    <row r="8" s="55" customFormat="1" ht="15" spans="1:13">
      <c r="A8" s="190" t="s">
        <v>430</v>
      </c>
      <c r="B8" s="7" t="s">
        <v>431</v>
      </c>
      <c r="C8" s="7" t="s">
        <v>432</v>
      </c>
      <c r="D8" s="7" t="s">
        <v>448</v>
      </c>
      <c r="E8" s="30" t="s">
        <v>449</v>
      </c>
      <c r="F8" s="128" t="s">
        <v>20</v>
      </c>
      <c r="G8" s="13" t="s">
        <v>16</v>
      </c>
      <c r="H8" s="30"/>
      <c r="I8" s="30"/>
      <c r="J8" s="30"/>
      <c r="K8" s="29"/>
      <c r="L8" s="53" t="e">
        <f>B8&amp;"-"&amp;C8&amp;"-"&amp;D8&amp;"-"&amp;E8&amp;"-"&amp;#REF!&amp;"-"&amp;G8</f>
        <v>#REF!</v>
      </c>
      <c r="M8" s="57" t="s">
        <v>450</v>
      </c>
    </row>
    <row r="9" s="55" customFormat="1" ht="15" spans="1:13">
      <c r="A9" s="190" t="s">
        <v>430</v>
      </c>
      <c r="B9" s="7" t="s">
        <v>431</v>
      </c>
      <c r="C9" s="7" t="s">
        <v>432</v>
      </c>
      <c r="D9" s="7" t="s">
        <v>448</v>
      </c>
      <c r="E9" s="30" t="s">
        <v>451</v>
      </c>
      <c r="F9" s="128" t="s">
        <v>20</v>
      </c>
      <c r="G9" s="13" t="s">
        <v>23</v>
      </c>
      <c r="H9" s="13"/>
      <c r="I9" s="30"/>
      <c r="J9" s="13"/>
      <c r="K9" s="29"/>
      <c r="L9" s="53" t="e">
        <f>B9&amp;"-"&amp;C9&amp;"-"&amp;D9&amp;"-"&amp;E9&amp;"-"&amp;#REF!&amp;"-"&amp;G9</f>
        <v>#REF!</v>
      </c>
      <c r="M9" s="57" t="s">
        <v>452</v>
      </c>
    </row>
    <row r="10" s="55" customFormat="1" spans="1:13">
      <c r="A10" s="190" t="s">
        <v>430</v>
      </c>
      <c r="B10" s="7" t="s">
        <v>431</v>
      </c>
      <c r="C10" s="7" t="s">
        <v>432</v>
      </c>
      <c r="D10" s="7" t="s">
        <v>433</v>
      </c>
      <c r="E10" s="30" t="s">
        <v>453</v>
      </c>
      <c r="F10" s="30" t="s">
        <v>28</v>
      </c>
      <c r="G10" s="13" t="s">
        <v>29</v>
      </c>
      <c r="H10" s="13" t="s">
        <v>34</v>
      </c>
      <c r="I10" s="30"/>
      <c r="J10" s="13" t="s">
        <v>31</v>
      </c>
      <c r="K10" s="29"/>
      <c r="L10" s="53" t="e">
        <f>B10&amp;"-"&amp;C10&amp;"-"&amp;D10&amp;"-"&amp;E10&amp;"-"&amp;#REF!&amp;"-"&amp;G10&amp;"-"&amp;H10&amp;"-"&amp;J10</f>
        <v>#REF!</v>
      </c>
      <c r="M10" s="57" t="s">
        <v>454</v>
      </c>
    </row>
    <row r="11" spans="1:13">
      <c r="A11" s="190" t="s">
        <v>430</v>
      </c>
      <c r="B11" s="7" t="s">
        <v>431</v>
      </c>
      <c r="C11" s="7" t="s">
        <v>432</v>
      </c>
      <c r="D11" s="7" t="s">
        <v>433</v>
      </c>
      <c r="E11" s="30" t="s">
        <v>455</v>
      </c>
      <c r="F11" s="30" t="s">
        <v>28</v>
      </c>
      <c r="G11" s="13" t="s">
        <v>29</v>
      </c>
      <c r="H11" s="13" t="s">
        <v>37</v>
      </c>
      <c r="I11" s="30"/>
      <c r="J11" s="13" t="s">
        <v>31</v>
      </c>
      <c r="K11" s="211"/>
      <c r="L11" s="53" t="e">
        <f>B11&amp;"-"&amp;C11&amp;"-"&amp;D11&amp;"-"&amp;E11&amp;"-"&amp;#REF!&amp;"-"&amp;G11&amp;"-"&amp;H11&amp;"-"&amp;J11</f>
        <v>#REF!</v>
      </c>
      <c r="M11" s="212" t="s">
        <v>456</v>
      </c>
    </row>
    <row r="12" spans="1:13">
      <c r="A12" s="190" t="s">
        <v>430</v>
      </c>
      <c r="B12" s="7" t="s">
        <v>431</v>
      </c>
      <c r="C12" s="7" t="s">
        <v>432</v>
      </c>
      <c r="D12" s="7" t="s">
        <v>433</v>
      </c>
      <c r="E12" s="30" t="s">
        <v>457</v>
      </c>
      <c r="F12" s="30" t="s">
        <v>28</v>
      </c>
      <c r="G12" s="13" t="s">
        <v>29</v>
      </c>
      <c r="H12" s="13" t="s">
        <v>40</v>
      </c>
      <c r="I12" s="30"/>
      <c r="J12" s="13" t="s">
        <v>31</v>
      </c>
      <c r="K12" s="211"/>
      <c r="L12" s="53" t="e">
        <f>B12&amp;"-"&amp;C12&amp;"-"&amp;D12&amp;"-"&amp;E12&amp;"-"&amp;#REF!&amp;"-"&amp;G12&amp;"-"&amp;H12&amp;"-"&amp;J12</f>
        <v>#REF!</v>
      </c>
      <c r="M12" s="212" t="s">
        <v>458</v>
      </c>
    </row>
    <row r="13" spans="1:13">
      <c r="A13" s="190" t="s">
        <v>430</v>
      </c>
      <c r="B13" s="7" t="s">
        <v>431</v>
      </c>
      <c r="C13" s="7" t="s">
        <v>432</v>
      </c>
      <c r="D13" s="7" t="s">
        <v>443</v>
      </c>
      <c r="E13" s="30" t="s">
        <v>459</v>
      </c>
      <c r="F13" s="30" t="s">
        <v>28</v>
      </c>
      <c r="G13" s="13" t="s">
        <v>29</v>
      </c>
      <c r="H13" s="13" t="s">
        <v>30</v>
      </c>
      <c r="I13" s="30"/>
      <c r="J13" s="13" t="s">
        <v>31</v>
      </c>
      <c r="K13" s="211"/>
      <c r="L13" s="53" t="e">
        <f>B13&amp;"-"&amp;C13&amp;"-"&amp;D13&amp;"-"&amp;E13&amp;"-"&amp;#REF!&amp;"-"&amp;G13&amp;"-"&amp;H13&amp;"-"&amp;J13</f>
        <v>#REF!</v>
      </c>
      <c r="M13" s="212" t="s">
        <v>460</v>
      </c>
    </row>
    <row r="14" spans="1:13">
      <c r="A14" s="190" t="s">
        <v>430</v>
      </c>
      <c r="B14" s="7" t="s">
        <v>431</v>
      </c>
      <c r="C14" s="7" t="s">
        <v>432</v>
      </c>
      <c r="D14" s="7" t="s">
        <v>443</v>
      </c>
      <c r="E14" s="30" t="s">
        <v>461</v>
      </c>
      <c r="F14" s="30" t="s">
        <v>28</v>
      </c>
      <c r="G14" s="13" t="s">
        <v>29</v>
      </c>
      <c r="H14" s="13" t="s">
        <v>34</v>
      </c>
      <c r="I14" s="30"/>
      <c r="J14" s="13" t="s">
        <v>31</v>
      </c>
      <c r="K14" s="211"/>
      <c r="L14" s="53" t="e">
        <f>B14&amp;"-"&amp;C14&amp;"-"&amp;D14&amp;"-"&amp;E14&amp;"-"&amp;#REF!&amp;"-"&amp;G14&amp;"-"&amp;H14&amp;"-"&amp;J14</f>
        <v>#REF!</v>
      </c>
      <c r="M14" s="212" t="s">
        <v>462</v>
      </c>
    </row>
    <row r="15" spans="1:13">
      <c r="A15" s="190" t="s">
        <v>430</v>
      </c>
      <c r="B15" s="7" t="s">
        <v>431</v>
      </c>
      <c r="C15" s="7" t="s">
        <v>432</v>
      </c>
      <c r="D15" s="7" t="s">
        <v>443</v>
      </c>
      <c r="E15" s="30" t="s">
        <v>463</v>
      </c>
      <c r="F15" s="30" t="s">
        <v>28</v>
      </c>
      <c r="G15" s="13" t="s">
        <v>29</v>
      </c>
      <c r="H15" s="13" t="s">
        <v>37</v>
      </c>
      <c r="I15" s="30"/>
      <c r="J15" s="13" t="s">
        <v>31</v>
      </c>
      <c r="K15" s="211"/>
      <c r="L15" s="53" t="e">
        <f>B15&amp;"-"&amp;C15&amp;"-"&amp;D15&amp;"-"&amp;E15&amp;"-"&amp;#REF!&amp;"-"&amp;G15&amp;"-"&amp;H15&amp;"-"&amp;J15</f>
        <v>#REF!</v>
      </c>
      <c r="M15" s="212" t="s">
        <v>464</v>
      </c>
    </row>
    <row r="16" spans="1:13">
      <c r="A16" s="190" t="s">
        <v>430</v>
      </c>
      <c r="B16" s="7" t="s">
        <v>431</v>
      </c>
      <c r="C16" s="7" t="s">
        <v>432</v>
      </c>
      <c r="D16" s="7" t="s">
        <v>443</v>
      </c>
      <c r="E16" s="30" t="s">
        <v>465</v>
      </c>
      <c r="F16" s="30" t="s">
        <v>28</v>
      </c>
      <c r="G16" s="13" t="s">
        <v>29</v>
      </c>
      <c r="H16" s="13" t="s">
        <v>40</v>
      </c>
      <c r="I16" s="30"/>
      <c r="J16" s="13" t="s">
        <v>31</v>
      </c>
      <c r="K16" s="211"/>
      <c r="L16" s="53" t="e">
        <f>B16&amp;"-"&amp;C16&amp;"-"&amp;D16&amp;"-"&amp;E16&amp;"-"&amp;#REF!&amp;"-"&amp;G16&amp;"-"&amp;H16&amp;"-"&amp;J16</f>
        <v>#REF!</v>
      </c>
      <c r="M16" s="212" t="s">
        <v>466</v>
      </c>
    </row>
    <row r="17" spans="1:13">
      <c r="A17" s="190" t="s">
        <v>430</v>
      </c>
      <c r="B17" s="7" t="s">
        <v>431</v>
      </c>
      <c r="C17" s="7" t="s">
        <v>432</v>
      </c>
      <c r="D17" s="7" t="s">
        <v>443</v>
      </c>
      <c r="E17" s="30" t="s">
        <v>467</v>
      </c>
      <c r="F17" s="30" t="s">
        <v>49</v>
      </c>
      <c r="G17" s="13"/>
      <c r="H17" s="13"/>
      <c r="I17" s="30"/>
      <c r="J17" s="13"/>
      <c r="K17" s="211"/>
      <c r="L17" s="53" t="e">
        <f>B17&amp;"-"&amp;C17&amp;"-"&amp;D17&amp;"-"&amp;E17&amp;"-"&amp;#REF!</f>
        <v>#REF!</v>
      </c>
      <c r="M17" s="212" t="s">
        <v>468</v>
      </c>
    </row>
    <row r="18" ht="15" customHeight="1" spans="1:13">
      <c r="A18" s="190" t="s">
        <v>430</v>
      </c>
      <c r="B18" s="7" t="s">
        <v>431</v>
      </c>
      <c r="C18" s="7" t="s">
        <v>432</v>
      </c>
      <c r="D18" s="7" t="s">
        <v>433</v>
      </c>
      <c r="E18" s="30" t="s">
        <v>469</v>
      </c>
      <c r="F18" s="56" t="s">
        <v>53</v>
      </c>
      <c r="G18" s="13"/>
      <c r="H18" s="13"/>
      <c r="I18" s="30"/>
      <c r="J18" s="13"/>
      <c r="K18" s="211"/>
      <c r="L18" s="53" t="e">
        <f>B18&amp;"-"&amp;C18&amp;"-"&amp;D18&amp;"-"&amp;E18&amp;"-"&amp;#REF!</f>
        <v>#REF!</v>
      </c>
      <c r="M18" s="212" t="s">
        <v>470</v>
      </c>
    </row>
    <row r="19" ht="15" customHeight="1" spans="1:13">
      <c r="A19" s="190" t="s">
        <v>430</v>
      </c>
      <c r="B19" s="7" t="s">
        <v>431</v>
      </c>
      <c r="C19" s="7" t="s">
        <v>432</v>
      </c>
      <c r="D19" s="7" t="s">
        <v>443</v>
      </c>
      <c r="E19" s="30" t="s">
        <v>471</v>
      </c>
      <c r="F19" s="56" t="s">
        <v>53</v>
      </c>
      <c r="G19" s="13"/>
      <c r="H19" s="13"/>
      <c r="I19" s="30"/>
      <c r="J19" s="13"/>
      <c r="K19" s="211"/>
      <c r="L19" s="53" t="e">
        <f>B19&amp;"-"&amp;C19&amp;"-"&amp;D19&amp;"-"&amp;E19&amp;"-"&amp;#REF!</f>
        <v>#REF!</v>
      </c>
      <c r="M19" s="212" t="s">
        <v>472</v>
      </c>
    </row>
    <row r="20" spans="1:13">
      <c r="A20" s="190" t="s">
        <v>430</v>
      </c>
      <c r="B20" s="7" t="s">
        <v>431</v>
      </c>
      <c r="C20" s="7" t="s">
        <v>432</v>
      </c>
      <c r="D20" s="7" t="s">
        <v>433</v>
      </c>
      <c r="E20" s="210" t="s">
        <v>473</v>
      </c>
      <c r="F20" s="30" t="s">
        <v>59</v>
      </c>
      <c r="G20" s="8" t="s">
        <v>474</v>
      </c>
      <c r="H20" s="8"/>
      <c r="I20" s="8"/>
      <c r="J20" s="8"/>
      <c r="K20" s="8" t="s">
        <v>475</v>
      </c>
      <c r="L20" s="53" t="e">
        <f>B20&amp;"-"&amp;C20&amp;"-"&amp;D20&amp;"-"&amp;E20&amp;"-"&amp;#REF!&amp;"-"&amp;G20&amp;"-"&amp;K20</f>
        <v>#REF!</v>
      </c>
      <c r="M20" s="212" t="s">
        <v>476</v>
      </c>
    </row>
    <row r="21" spans="1:13">
      <c r="A21" s="190" t="s">
        <v>430</v>
      </c>
      <c r="B21" s="7" t="s">
        <v>431</v>
      </c>
      <c r="C21" s="7" t="s">
        <v>432</v>
      </c>
      <c r="D21" s="7" t="s">
        <v>433</v>
      </c>
      <c r="E21" s="210" t="s">
        <v>477</v>
      </c>
      <c r="F21" s="30" t="s">
        <v>59</v>
      </c>
      <c r="G21" s="8" t="s">
        <v>474</v>
      </c>
      <c r="H21" s="8"/>
      <c r="I21" s="8"/>
      <c r="J21" s="8"/>
      <c r="K21" s="8" t="s">
        <v>64</v>
      </c>
      <c r="L21" s="53" t="e">
        <f>B21&amp;"-"&amp;C21&amp;"-"&amp;D21&amp;"-"&amp;E21&amp;"-"&amp;#REF!&amp;"-"&amp;G21&amp;"-"&amp;K21</f>
        <v>#REF!</v>
      </c>
      <c r="M21" s="212" t="s">
        <v>478</v>
      </c>
    </row>
    <row r="22" spans="1:13">
      <c r="A22" s="190" t="s">
        <v>430</v>
      </c>
      <c r="B22" s="7" t="s">
        <v>431</v>
      </c>
      <c r="C22" s="7" t="s">
        <v>432</v>
      </c>
      <c r="D22" s="7" t="s">
        <v>433</v>
      </c>
      <c r="E22" s="210" t="s">
        <v>479</v>
      </c>
      <c r="F22" s="30" t="s">
        <v>59</v>
      </c>
      <c r="G22" s="8" t="s">
        <v>474</v>
      </c>
      <c r="H22" s="8"/>
      <c r="I22" s="8"/>
      <c r="J22" s="8"/>
      <c r="K22" s="8" t="s">
        <v>66</v>
      </c>
      <c r="L22" s="53" t="e">
        <f>B22&amp;"-"&amp;C22&amp;"-"&amp;D22&amp;"-"&amp;E22&amp;"-"&amp;#REF!&amp;"-"&amp;G22&amp;"-"&amp;K22</f>
        <v>#REF!</v>
      </c>
      <c r="M22" s="212" t="s">
        <v>480</v>
      </c>
    </row>
    <row r="23" spans="1:13">
      <c r="A23" s="190" t="s">
        <v>430</v>
      </c>
      <c r="B23" s="7" t="s">
        <v>431</v>
      </c>
      <c r="C23" s="7" t="s">
        <v>432</v>
      </c>
      <c r="D23" s="7" t="s">
        <v>443</v>
      </c>
      <c r="E23" s="210" t="s">
        <v>481</v>
      </c>
      <c r="F23" s="30" t="s">
        <v>59</v>
      </c>
      <c r="G23" s="8" t="s">
        <v>474</v>
      </c>
      <c r="H23" s="8"/>
      <c r="I23" s="8"/>
      <c r="J23" s="8"/>
      <c r="K23" s="8" t="s">
        <v>475</v>
      </c>
      <c r="L23" s="53" t="e">
        <f>B23&amp;"-"&amp;C23&amp;"-"&amp;D23&amp;"-"&amp;E23&amp;"-"&amp;#REF!&amp;"-"&amp;G23&amp;"-"&amp;K23</f>
        <v>#REF!</v>
      </c>
      <c r="M23" s="212" t="s">
        <v>482</v>
      </c>
    </row>
    <row r="24" spans="1:13">
      <c r="A24" s="190" t="s">
        <v>430</v>
      </c>
      <c r="B24" s="7" t="s">
        <v>431</v>
      </c>
      <c r="C24" s="7" t="s">
        <v>432</v>
      </c>
      <c r="D24" s="7" t="s">
        <v>443</v>
      </c>
      <c r="E24" s="210" t="s">
        <v>483</v>
      </c>
      <c r="F24" s="30" t="s">
        <v>59</v>
      </c>
      <c r="G24" s="8" t="s">
        <v>474</v>
      </c>
      <c r="H24" s="8"/>
      <c r="I24" s="8"/>
      <c r="J24" s="8"/>
      <c r="K24" s="8" t="s">
        <v>64</v>
      </c>
      <c r="L24" s="53" t="e">
        <f>B24&amp;"-"&amp;C24&amp;"-"&amp;D24&amp;"-"&amp;E24&amp;"-"&amp;#REF!&amp;"-"&amp;G24&amp;"-"&amp;K24</f>
        <v>#REF!</v>
      </c>
      <c r="M24" s="212" t="s">
        <v>484</v>
      </c>
    </row>
    <row r="25" spans="1:13">
      <c r="A25" s="190" t="s">
        <v>430</v>
      </c>
      <c r="B25" s="7" t="s">
        <v>431</v>
      </c>
      <c r="C25" s="7" t="s">
        <v>432</v>
      </c>
      <c r="D25" s="7" t="s">
        <v>443</v>
      </c>
      <c r="E25" s="210" t="s">
        <v>485</v>
      </c>
      <c r="F25" s="30" t="s">
        <v>59</v>
      </c>
      <c r="G25" s="8" t="s">
        <v>474</v>
      </c>
      <c r="H25" s="8"/>
      <c r="I25" s="8"/>
      <c r="J25" s="8"/>
      <c r="K25" s="8" t="s">
        <v>66</v>
      </c>
      <c r="L25" s="53" t="e">
        <f>B25&amp;"-"&amp;C25&amp;"-"&amp;D25&amp;"-"&amp;E25&amp;"-"&amp;#REF!&amp;"-"&amp;G25&amp;"-"&amp;K25</f>
        <v>#REF!</v>
      </c>
      <c r="M25" s="212" t="s">
        <v>486</v>
      </c>
    </row>
    <row r="26" spans="1:13">
      <c r="A26" s="190" t="s">
        <v>430</v>
      </c>
      <c r="B26" s="7" t="s">
        <v>431</v>
      </c>
      <c r="C26" s="7" t="s">
        <v>432</v>
      </c>
      <c r="D26" s="7" t="s">
        <v>443</v>
      </c>
      <c r="E26" s="210" t="s">
        <v>487</v>
      </c>
      <c r="F26" s="30" t="s">
        <v>59</v>
      </c>
      <c r="G26" s="8" t="s">
        <v>29</v>
      </c>
      <c r="H26" s="8"/>
      <c r="I26" s="8"/>
      <c r="J26" s="8"/>
      <c r="K26" s="8" t="s">
        <v>475</v>
      </c>
      <c r="L26" s="53" t="e">
        <f>B26&amp;"-"&amp;C26&amp;"-"&amp;D26&amp;"-"&amp;E26&amp;"-"&amp;#REF!&amp;"-"&amp;G26&amp;"-"&amp;K26</f>
        <v>#REF!</v>
      </c>
      <c r="M26" s="212" t="s">
        <v>488</v>
      </c>
    </row>
    <row r="27" spans="1:13">
      <c r="A27" s="190" t="s">
        <v>430</v>
      </c>
      <c r="B27" s="7" t="s">
        <v>431</v>
      </c>
      <c r="C27" s="7" t="s">
        <v>432</v>
      </c>
      <c r="D27" s="7" t="s">
        <v>443</v>
      </c>
      <c r="E27" s="210" t="s">
        <v>489</v>
      </c>
      <c r="F27" s="30" t="s">
        <v>59</v>
      </c>
      <c r="G27" s="8" t="s">
        <v>29</v>
      </c>
      <c r="H27" s="8"/>
      <c r="I27" s="8"/>
      <c r="J27" s="8"/>
      <c r="K27" s="8" t="s">
        <v>64</v>
      </c>
      <c r="L27" s="53" t="e">
        <f>B27&amp;"-"&amp;C27&amp;"-"&amp;D27&amp;"-"&amp;E27&amp;"-"&amp;#REF!&amp;"-"&amp;G27&amp;"-"&amp;K27</f>
        <v>#REF!</v>
      </c>
      <c r="M27" s="212" t="s">
        <v>490</v>
      </c>
    </row>
    <row r="28" spans="1:13">
      <c r="A28" s="190" t="s">
        <v>430</v>
      </c>
      <c r="B28" s="7" t="s">
        <v>431</v>
      </c>
      <c r="C28" s="7" t="s">
        <v>432</v>
      </c>
      <c r="D28" s="7" t="s">
        <v>443</v>
      </c>
      <c r="E28" s="210" t="s">
        <v>491</v>
      </c>
      <c r="F28" s="30" t="s">
        <v>59</v>
      </c>
      <c r="G28" s="8" t="s">
        <v>29</v>
      </c>
      <c r="H28" s="8"/>
      <c r="I28" s="8"/>
      <c r="J28" s="8"/>
      <c r="K28" s="8" t="s">
        <v>66</v>
      </c>
      <c r="L28" s="53" t="e">
        <f>B28&amp;"-"&amp;C28&amp;"-"&amp;D28&amp;"-"&amp;E28&amp;"-"&amp;#REF!&amp;"-"&amp;G28&amp;"-"&amp;K28</f>
        <v>#REF!</v>
      </c>
      <c r="M28" s="212" t="s">
        <v>492</v>
      </c>
    </row>
    <row r="29" spans="1:13">
      <c r="A29" s="190" t="s">
        <v>430</v>
      </c>
      <c r="B29" s="7" t="s">
        <v>431</v>
      </c>
      <c r="C29" s="7" t="s">
        <v>432</v>
      </c>
      <c r="D29" s="7" t="s">
        <v>443</v>
      </c>
      <c r="E29" s="210" t="s">
        <v>493</v>
      </c>
      <c r="F29" s="30" t="s">
        <v>59</v>
      </c>
      <c r="G29" s="8" t="s">
        <v>494</v>
      </c>
      <c r="H29" s="8"/>
      <c r="I29" s="8"/>
      <c r="J29" s="8"/>
      <c r="K29" s="8" t="s">
        <v>475</v>
      </c>
      <c r="L29" s="53" t="e">
        <f>B29&amp;"-"&amp;C29&amp;"-"&amp;D29&amp;"-"&amp;E29&amp;"-"&amp;#REF!&amp;"-"&amp;G29&amp;"-"&amp;K29</f>
        <v>#REF!</v>
      </c>
      <c r="M29" s="212" t="s">
        <v>495</v>
      </c>
    </row>
    <row r="30" spans="1:13">
      <c r="A30" s="190" t="s">
        <v>430</v>
      </c>
      <c r="B30" s="7" t="s">
        <v>431</v>
      </c>
      <c r="C30" s="7" t="s">
        <v>432</v>
      </c>
      <c r="D30" s="7" t="s">
        <v>443</v>
      </c>
      <c r="E30" s="210" t="s">
        <v>496</v>
      </c>
      <c r="F30" s="30" t="s">
        <v>59</v>
      </c>
      <c r="G30" s="8" t="s">
        <v>494</v>
      </c>
      <c r="H30" s="8"/>
      <c r="I30" s="8"/>
      <c r="J30" s="8"/>
      <c r="K30" s="8" t="s">
        <v>64</v>
      </c>
      <c r="L30" s="53" t="e">
        <f>B30&amp;"-"&amp;C30&amp;"-"&amp;D30&amp;"-"&amp;E30&amp;"-"&amp;#REF!&amp;"-"&amp;G30&amp;"-"&amp;K30</f>
        <v>#REF!</v>
      </c>
      <c r="M30" s="212" t="s">
        <v>497</v>
      </c>
    </row>
    <row r="31" spans="1:13">
      <c r="A31" s="190" t="s">
        <v>430</v>
      </c>
      <c r="B31" s="7" t="s">
        <v>431</v>
      </c>
      <c r="C31" s="7" t="s">
        <v>432</v>
      </c>
      <c r="D31" s="7" t="s">
        <v>443</v>
      </c>
      <c r="E31" s="210" t="s">
        <v>498</v>
      </c>
      <c r="F31" s="30" t="s">
        <v>59</v>
      </c>
      <c r="G31" s="8" t="s">
        <v>494</v>
      </c>
      <c r="H31" s="8"/>
      <c r="I31" s="8"/>
      <c r="J31" s="8"/>
      <c r="K31" s="8" t="s">
        <v>66</v>
      </c>
      <c r="L31" s="53" t="e">
        <f>B31&amp;"-"&amp;C31&amp;"-"&amp;D31&amp;"-"&amp;E31&amp;"-"&amp;#REF!&amp;"-"&amp;G31&amp;"-"&amp;K31</f>
        <v>#REF!</v>
      </c>
      <c r="M31" s="212" t="s">
        <v>499</v>
      </c>
    </row>
    <row r="32" spans="1:13">
      <c r="A32" s="190" t="s">
        <v>430</v>
      </c>
      <c r="B32" s="7" t="s">
        <v>431</v>
      </c>
      <c r="C32" s="7" t="s">
        <v>432</v>
      </c>
      <c r="D32" s="7" t="s">
        <v>443</v>
      </c>
      <c r="E32" s="210" t="s">
        <v>500</v>
      </c>
      <c r="F32" s="30" t="s">
        <v>59</v>
      </c>
      <c r="G32" s="8" t="s">
        <v>501</v>
      </c>
      <c r="H32" s="8"/>
      <c r="I32" s="8"/>
      <c r="J32" s="8"/>
      <c r="K32" s="8" t="s">
        <v>475</v>
      </c>
      <c r="L32" s="53" t="e">
        <f>B32&amp;"-"&amp;C32&amp;"-"&amp;D32&amp;"-"&amp;E32&amp;"-"&amp;#REF!&amp;"-"&amp;G32&amp;"-"&amp;K32</f>
        <v>#REF!</v>
      </c>
      <c r="M32" s="212" t="s">
        <v>502</v>
      </c>
    </row>
    <row r="33" spans="1:13">
      <c r="A33" s="190" t="s">
        <v>430</v>
      </c>
      <c r="B33" s="7" t="s">
        <v>431</v>
      </c>
      <c r="C33" s="7" t="s">
        <v>432</v>
      </c>
      <c r="D33" s="7" t="s">
        <v>443</v>
      </c>
      <c r="E33" s="210" t="s">
        <v>503</v>
      </c>
      <c r="F33" s="30" t="s">
        <v>59</v>
      </c>
      <c r="G33" s="8" t="s">
        <v>501</v>
      </c>
      <c r="H33" s="8"/>
      <c r="I33" s="8"/>
      <c r="J33" s="8"/>
      <c r="K33" s="8" t="s">
        <v>64</v>
      </c>
      <c r="L33" s="53" t="e">
        <f>B33&amp;"-"&amp;C33&amp;"-"&amp;D33&amp;"-"&amp;E33&amp;"-"&amp;#REF!&amp;"-"&amp;G33&amp;"-"&amp;K33</f>
        <v>#REF!</v>
      </c>
      <c r="M33" s="212" t="s">
        <v>504</v>
      </c>
    </row>
    <row r="34" spans="1:13">
      <c r="A34" s="190" t="s">
        <v>430</v>
      </c>
      <c r="B34" s="7" t="s">
        <v>431</v>
      </c>
      <c r="C34" s="7" t="s">
        <v>432</v>
      </c>
      <c r="D34" s="7" t="s">
        <v>443</v>
      </c>
      <c r="E34" s="210" t="s">
        <v>505</v>
      </c>
      <c r="F34" s="30" t="s">
        <v>59</v>
      </c>
      <c r="G34" s="8" t="s">
        <v>501</v>
      </c>
      <c r="H34" s="8"/>
      <c r="I34" s="8"/>
      <c r="J34" s="8"/>
      <c r="K34" s="8" t="s">
        <v>66</v>
      </c>
      <c r="L34" s="53" t="e">
        <f>B34&amp;"-"&amp;C34&amp;"-"&amp;D34&amp;"-"&amp;E34&amp;"-"&amp;#REF!&amp;"-"&amp;G34&amp;"-"&amp;K34</f>
        <v>#REF!</v>
      </c>
      <c r="M34" s="212" t="s">
        <v>506</v>
      </c>
    </row>
    <row r="35" spans="1:13">
      <c r="A35" s="190" t="s">
        <v>430</v>
      </c>
      <c r="B35" s="7" t="s">
        <v>431</v>
      </c>
      <c r="C35" s="7" t="s">
        <v>432</v>
      </c>
      <c r="D35" s="7" t="s">
        <v>433</v>
      </c>
      <c r="E35" s="210" t="s">
        <v>507</v>
      </c>
      <c r="F35" s="203" t="s">
        <v>508</v>
      </c>
      <c r="G35" s="8" t="s">
        <v>29</v>
      </c>
      <c r="H35" s="11" t="s">
        <v>30</v>
      </c>
      <c r="I35" s="8"/>
      <c r="J35" s="8" t="s">
        <v>509</v>
      </c>
      <c r="K35" s="8"/>
      <c r="L35" s="53" t="e">
        <f>B35&amp;"-"&amp;C35&amp;"-"&amp;D35&amp;"-"&amp;E35&amp;"-"&amp;#REF!&amp;"-"&amp;G35&amp;"-"&amp;H35&amp;"-"&amp;J35</f>
        <v>#REF!</v>
      </c>
      <c r="M35" s="212" t="s">
        <v>510</v>
      </c>
    </row>
    <row r="36" spans="1:13">
      <c r="A36" s="190" t="s">
        <v>430</v>
      </c>
      <c r="B36" s="7" t="s">
        <v>431</v>
      </c>
      <c r="C36" s="7" t="s">
        <v>432</v>
      </c>
      <c r="D36" s="7" t="s">
        <v>433</v>
      </c>
      <c r="E36" s="210" t="s">
        <v>511</v>
      </c>
      <c r="F36" s="203" t="s">
        <v>508</v>
      </c>
      <c r="G36" s="8" t="s">
        <v>29</v>
      </c>
      <c r="H36" s="11" t="s">
        <v>63</v>
      </c>
      <c r="I36" s="8"/>
      <c r="J36" s="8" t="s">
        <v>509</v>
      </c>
      <c r="K36" s="8"/>
      <c r="L36" s="53" t="e">
        <f>B36&amp;"-"&amp;C36&amp;"-"&amp;D36&amp;"-"&amp;E36&amp;"-"&amp;#REF!&amp;"-"&amp;G36&amp;"-"&amp;H36&amp;"-"&amp;J36</f>
        <v>#REF!</v>
      </c>
      <c r="M36" s="212" t="s">
        <v>512</v>
      </c>
    </row>
    <row r="37" spans="1:13">
      <c r="A37" s="190" t="s">
        <v>430</v>
      </c>
      <c r="B37" s="7" t="s">
        <v>431</v>
      </c>
      <c r="C37" s="7" t="s">
        <v>432</v>
      </c>
      <c r="D37" s="7" t="s">
        <v>433</v>
      </c>
      <c r="E37" s="210" t="s">
        <v>513</v>
      </c>
      <c r="F37" s="203" t="s">
        <v>508</v>
      </c>
      <c r="G37" s="8" t="s">
        <v>29</v>
      </c>
      <c r="H37" s="11" t="s">
        <v>34</v>
      </c>
      <c r="I37" s="8"/>
      <c r="J37" s="8" t="s">
        <v>509</v>
      </c>
      <c r="K37" s="8"/>
      <c r="L37" s="53" t="e">
        <f>B37&amp;"-"&amp;C37&amp;"-"&amp;D37&amp;"-"&amp;E37&amp;"-"&amp;#REF!&amp;"-"&amp;G37&amp;"-"&amp;H37&amp;"-"&amp;J37</f>
        <v>#REF!</v>
      </c>
      <c r="M37" s="212" t="s">
        <v>514</v>
      </c>
    </row>
    <row r="38" spans="1:13">
      <c r="A38" s="190" t="s">
        <v>430</v>
      </c>
      <c r="B38" s="7" t="s">
        <v>431</v>
      </c>
      <c r="C38" s="7" t="s">
        <v>432</v>
      </c>
      <c r="D38" s="7" t="s">
        <v>433</v>
      </c>
      <c r="E38" s="210" t="s">
        <v>515</v>
      </c>
      <c r="F38" s="203" t="s">
        <v>508</v>
      </c>
      <c r="G38" s="8" t="s">
        <v>29</v>
      </c>
      <c r="H38" s="11" t="s">
        <v>516</v>
      </c>
      <c r="I38" s="8"/>
      <c r="J38" s="8" t="s">
        <v>509</v>
      </c>
      <c r="K38" s="8"/>
      <c r="L38" s="53" t="e">
        <f>B38&amp;"-"&amp;C38&amp;"-"&amp;D38&amp;"-"&amp;E38&amp;"-"&amp;#REF!&amp;"-"&amp;G38&amp;"-"&amp;H38&amp;"-"&amp;J38</f>
        <v>#REF!</v>
      </c>
      <c r="M38" s="212" t="s">
        <v>517</v>
      </c>
    </row>
    <row r="39" spans="1:13">
      <c r="A39" s="190" t="s">
        <v>430</v>
      </c>
      <c r="B39" s="7" t="s">
        <v>431</v>
      </c>
      <c r="C39" s="7" t="s">
        <v>432</v>
      </c>
      <c r="D39" s="7" t="s">
        <v>433</v>
      </c>
      <c r="E39" s="210" t="s">
        <v>518</v>
      </c>
      <c r="F39" s="203" t="s">
        <v>508</v>
      </c>
      <c r="G39" s="8" t="s">
        <v>29</v>
      </c>
      <c r="H39" s="11" t="s">
        <v>95</v>
      </c>
      <c r="I39" s="8"/>
      <c r="J39" s="8" t="s">
        <v>519</v>
      </c>
      <c r="K39" s="8"/>
      <c r="L39" s="53" t="e">
        <f>B39&amp;"-"&amp;C39&amp;"-"&amp;D39&amp;"-"&amp;E39&amp;"-"&amp;#REF!&amp;"-"&amp;G39&amp;"-"&amp;H39&amp;"-"&amp;J39</f>
        <v>#REF!</v>
      </c>
      <c r="M39" s="212" t="s">
        <v>520</v>
      </c>
    </row>
    <row r="40" spans="1:13">
      <c r="A40" s="190" t="s">
        <v>430</v>
      </c>
      <c r="B40" s="7" t="s">
        <v>431</v>
      </c>
      <c r="C40" s="7" t="s">
        <v>432</v>
      </c>
      <c r="D40" s="7" t="s">
        <v>433</v>
      </c>
      <c r="E40" s="210" t="s">
        <v>521</v>
      </c>
      <c r="F40" s="203" t="s">
        <v>508</v>
      </c>
      <c r="G40" s="8" t="s">
        <v>29</v>
      </c>
      <c r="H40" s="11" t="s">
        <v>30</v>
      </c>
      <c r="I40" s="8"/>
      <c r="J40" s="8" t="s">
        <v>519</v>
      </c>
      <c r="K40" s="8"/>
      <c r="L40" s="53" t="e">
        <f>B40&amp;"-"&amp;C40&amp;"-"&amp;D40&amp;"-"&amp;E40&amp;"-"&amp;#REF!&amp;"-"&amp;G40&amp;"-"&amp;H40&amp;"-"&amp;J40</f>
        <v>#REF!</v>
      </c>
      <c r="M40" s="212" t="s">
        <v>522</v>
      </c>
    </row>
    <row r="41" spans="1:13">
      <c r="A41" s="190" t="s">
        <v>430</v>
      </c>
      <c r="B41" s="7" t="s">
        <v>431</v>
      </c>
      <c r="C41" s="7" t="s">
        <v>432</v>
      </c>
      <c r="D41" s="7" t="s">
        <v>433</v>
      </c>
      <c r="E41" s="210" t="s">
        <v>523</v>
      </c>
      <c r="F41" s="203" t="s">
        <v>508</v>
      </c>
      <c r="G41" s="8" t="s">
        <v>29</v>
      </c>
      <c r="H41" s="11" t="s">
        <v>63</v>
      </c>
      <c r="I41" s="8"/>
      <c r="J41" s="8" t="s">
        <v>519</v>
      </c>
      <c r="K41" s="8"/>
      <c r="L41" s="53" t="e">
        <f>B41&amp;"-"&amp;C41&amp;"-"&amp;D41&amp;"-"&amp;E41&amp;"-"&amp;#REF!&amp;"-"&amp;G41&amp;"-"&amp;H41&amp;"-"&amp;J41</f>
        <v>#REF!</v>
      </c>
      <c r="M41" s="212" t="s">
        <v>524</v>
      </c>
    </row>
    <row r="42" spans="1:13">
      <c r="A42" s="190" t="s">
        <v>430</v>
      </c>
      <c r="B42" s="7" t="s">
        <v>431</v>
      </c>
      <c r="C42" s="7" t="s">
        <v>432</v>
      </c>
      <c r="D42" s="7" t="s">
        <v>433</v>
      </c>
      <c r="E42" s="210" t="s">
        <v>525</v>
      </c>
      <c r="F42" s="203" t="s">
        <v>508</v>
      </c>
      <c r="G42" s="8" t="s">
        <v>29</v>
      </c>
      <c r="H42" s="11" t="s">
        <v>34</v>
      </c>
      <c r="I42" s="8"/>
      <c r="J42" s="8" t="s">
        <v>519</v>
      </c>
      <c r="K42" s="8"/>
      <c r="L42" s="53" t="e">
        <f>B42&amp;"-"&amp;C42&amp;"-"&amp;D42&amp;"-"&amp;E42&amp;"-"&amp;#REF!&amp;"-"&amp;G42&amp;"-"&amp;H42&amp;"-"&amp;J42</f>
        <v>#REF!</v>
      </c>
      <c r="M42" s="212" t="s">
        <v>526</v>
      </c>
    </row>
    <row r="43" spans="1:13">
      <c r="A43" s="190" t="s">
        <v>430</v>
      </c>
      <c r="B43" s="7" t="s">
        <v>431</v>
      </c>
      <c r="C43" s="7" t="s">
        <v>432</v>
      </c>
      <c r="D43" s="7" t="s">
        <v>433</v>
      </c>
      <c r="E43" s="210" t="s">
        <v>527</v>
      </c>
      <c r="F43" s="203" t="s">
        <v>508</v>
      </c>
      <c r="G43" s="8" t="s">
        <v>29</v>
      </c>
      <c r="H43" s="11" t="s">
        <v>516</v>
      </c>
      <c r="I43" s="8"/>
      <c r="J43" s="8" t="s">
        <v>519</v>
      </c>
      <c r="K43" s="8"/>
      <c r="L43" s="53" t="e">
        <f>B43&amp;"-"&amp;C43&amp;"-"&amp;D43&amp;"-"&amp;E43&amp;"-"&amp;#REF!&amp;"-"&amp;G43&amp;"-"&amp;H43&amp;"-"&amp;J43</f>
        <v>#REF!</v>
      </c>
      <c r="M43" s="212" t="s">
        <v>528</v>
      </c>
    </row>
    <row r="44" spans="1:13">
      <c r="A44" s="190" t="s">
        <v>430</v>
      </c>
      <c r="B44" s="7" t="s">
        <v>431</v>
      </c>
      <c r="C44" s="7" t="s">
        <v>432</v>
      </c>
      <c r="D44" s="7" t="s">
        <v>529</v>
      </c>
      <c r="E44" s="210" t="s">
        <v>530</v>
      </c>
      <c r="F44" s="203" t="s">
        <v>508</v>
      </c>
      <c r="G44" s="8" t="s">
        <v>29</v>
      </c>
      <c r="H44" s="11" t="s">
        <v>30</v>
      </c>
      <c r="I44" s="8"/>
      <c r="J44" s="8" t="s">
        <v>509</v>
      </c>
      <c r="K44" s="8"/>
      <c r="L44" s="53" t="e">
        <f>B44&amp;"-"&amp;C44&amp;"-"&amp;D44&amp;"-"&amp;E44&amp;"-"&amp;#REF!&amp;"-"&amp;G44&amp;"-"&amp;H44&amp;"-"&amp;J44</f>
        <v>#REF!</v>
      </c>
      <c r="M44" s="212" t="s">
        <v>531</v>
      </c>
    </row>
    <row r="45" spans="1:13">
      <c r="A45" s="190" t="s">
        <v>430</v>
      </c>
      <c r="B45" s="7" t="s">
        <v>431</v>
      </c>
      <c r="C45" s="7" t="s">
        <v>432</v>
      </c>
      <c r="D45" s="7" t="s">
        <v>529</v>
      </c>
      <c r="E45" s="210" t="s">
        <v>532</v>
      </c>
      <c r="F45" s="203" t="s">
        <v>508</v>
      </c>
      <c r="G45" s="8" t="s">
        <v>29</v>
      </c>
      <c r="H45" s="11" t="s">
        <v>63</v>
      </c>
      <c r="I45" s="8"/>
      <c r="J45" s="8" t="s">
        <v>509</v>
      </c>
      <c r="K45" s="8"/>
      <c r="L45" s="53" t="e">
        <f>B45&amp;"-"&amp;C45&amp;"-"&amp;D45&amp;"-"&amp;E45&amp;"-"&amp;#REF!&amp;"-"&amp;G45&amp;"-"&amp;H45&amp;"-"&amp;J45</f>
        <v>#REF!</v>
      </c>
      <c r="M45" s="212" t="s">
        <v>533</v>
      </c>
    </row>
    <row r="46" spans="1:13">
      <c r="A46" s="190" t="s">
        <v>430</v>
      </c>
      <c r="B46" s="7" t="s">
        <v>431</v>
      </c>
      <c r="C46" s="7" t="s">
        <v>432</v>
      </c>
      <c r="D46" s="7" t="s">
        <v>529</v>
      </c>
      <c r="E46" s="210" t="s">
        <v>534</v>
      </c>
      <c r="F46" s="203" t="s">
        <v>508</v>
      </c>
      <c r="G46" s="8" t="s">
        <v>29</v>
      </c>
      <c r="H46" s="11" t="s">
        <v>30</v>
      </c>
      <c r="I46" s="8"/>
      <c r="J46" s="8" t="s">
        <v>519</v>
      </c>
      <c r="K46" s="8"/>
      <c r="L46" s="53" t="e">
        <f>B46&amp;"-"&amp;C46&amp;"-"&amp;D46&amp;"-"&amp;E46&amp;"-"&amp;#REF!&amp;"-"&amp;G46&amp;"-"&amp;H46&amp;"-"&amp;J46</f>
        <v>#REF!</v>
      </c>
      <c r="M46" s="212" t="s">
        <v>535</v>
      </c>
    </row>
    <row r="47" spans="1:13">
      <c r="A47" s="190" t="s">
        <v>430</v>
      </c>
      <c r="B47" s="7" t="s">
        <v>431</v>
      </c>
      <c r="C47" s="7" t="s">
        <v>432</v>
      </c>
      <c r="D47" s="7" t="s">
        <v>529</v>
      </c>
      <c r="E47" s="210" t="s">
        <v>536</v>
      </c>
      <c r="F47" s="203" t="s">
        <v>508</v>
      </c>
      <c r="G47" s="8" t="s">
        <v>29</v>
      </c>
      <c r="H47" s="11" t="s">
        <v>63</v>
      </c>
      <c r="I47" s="8"/>
      <c r="J47" s="8" t="s">
        <v>519</v>
      </c>
      <c r="K47" s="8"/>
      <c r="L47" s="53" t="e">
        <f>B47&amp;"-"&amp;C47&amp;"-"&amp;D47&amp;"-"&amp;E47&amp;"-"&amp;#REF!&amp;"-"&amp;G47&amp;"-"&amp;H47&amp;"-"&amp;J47</f>
        <v>#REF!</v>
      </c>
      <c r="M47" s="212" t="s">
        <v>537</v>
      </c>
    </row>
    <row r="48" spans="1:13">
      <c r="A48" s="190" t="s">
        <v>430</v>
      </c>
      <c r="B48" s="7" t="s">
        <v>431</v>
      </c>
      <c r="C48" s="7" t="s">
        <v>432</v>
      </c>
      <c r="D48" s="7" t="s">
        <v>529</v>
      </c>
      <c r="E48" s="210" t="s">
        <v>538</v>
      </c>
      <c r="F48" s="203" t="s">
        <v>508</v>
      </c>
      <c r="G48" s="8" t="s">
        <v>29</v>
      </c>
      <c r="H48" s="11" t="s">
        <v>34</v>
      </c>
      <c r="I48" s="8"/>
      <c r="J48" s="8" t="s">
        <v>519</v>
      </c>
      <c r="K48" s="8"/>
      <c r="L48" s="53" t="e">
        <f>B48&amp;"-"&amp;C48&amp;"-"&amp;D48&amp;"-"&amp;E48&amp;"-"&amp;#REF!&amp;"-"&amp;G48&amp;"-"&amp;H48&amp;"-"&amp;J48</f>
        <v>#REF!</v>
      </c>
      <c r="M48" s="212" t="s">
        <v>539</v>
      </c>
    </row>
    <row r="49" spans="1:13">
      <c r="A49" s="190" t="s">
        <v>430</v>
      </c>
      <c r="B49" s="7" t="s">
        <v>431</v>
      </c>
      <c r="C49" s="7" t="s">
        <v>432</v>
      </c>
      <c r="D49" s="7" t="s">
        <v>443</v>
      </c>
      <c r="E49" s="210" t="s">
        <v>540</v>
      </c>
      <c r="F49" s="203" t="s">
        <v>508</v>
      </c>
      <c r="G49" s="8" t="s">
        <v>29</v>
      </c>
      <c r="H49" s="11" t="s">
        <v>63</v>
      </c>
      <c r="I49" s="8"/>
      <c r="J49" s="8" t="s">
        <v>509</v>
      </c>
      <c r="K49" s="8"/>
      <c r="L49" s="53" t="e">
        <f>B49&amp;"-"&amp;C49&amp;"-"&amp;D49&amp;"-"&amp;E49&amp;"-"&amp;#REF!&amp;"-"&amp;G49&amp;"-"&amp;H49&amp;"-"&amp;J49</f>
        <v>#REF!</v>
      </c>
      <c r="M49" s="212" t="s">
        <v>541</v>
      </c>
    </row>
    <row r="50" ht="12.45" customHeight="1" spans="1:13">
      <c r="A50" s="190" t="s">
        <v>430</v>
      </c>
      <c r="B50" s="7" t="s">
        <v>431</v>
      </c>
      <c r="C50" s="7" t="s">
        <v>432</v>
      </c>
      <c r="D50" s="7" t="s">
        <v>443</v>
      </c>
      <c r="E50" s="210" t="s">
        <v>542</v>
      </c>
      <c r="F50" s="203" t="s">
        <v>508</v>
      </c>
      <c r="G50" s="8" t="s">
        <v>29</v>
      </c>
      <c r="H50" s="11" t="s">
        <v>95</v>
      </c>
      <c r="I50" s="8"/>
      <c r="J50" s="8" t="s">
        <v>519</v>
      </c>
      <c r="K50" s="8"/>
      <c r="L50" s="53" t="e">
        <f>B50&amp;"-"&amp;C50&amp;"-"&amp;D50&amp;"-"&amp;E50&amp;"-"&amp;#REF!&amp;"-"&amp;G50&amp;"-"&amp;H50&amp;"-"&amp;J50</f>
        <v>#REF!</v>
      </c>
      <c r="M50" s="212" t="s">
        <v>543</v>
      </c>
    </row>
    <row r="51" spans="1:13">
      <c r="A51" s="190" t="s">
        <v>430</v>
      </c>
      <c r="B51" s="7" t="s">
        <v>431</v>
      </c>
      <c r="C51" s="7" t="s">
        <v>432</v>
      </c>
      <c r="D51" s="7" t="s">
        <v>443</v>
      </c>
      <c r="E51" s="210" t="s">
        <v>544</v>
      </c>
      <c r="F51" s="203" t="s">
        <v>508</v>
      </c>
      <c r="G51" s="8" t="s">
        <v>29</v>
      </c>
      <c r="H51" s="11" t="s">
        <v>30</v>
      </c>
      <c r="I51" s="8"/>
      <c r="J51" s="8" t="s">
        <v>519</v>
      </c>
      <c r="K51" s="8"/>
      <c r="L51" s="53" t="e">
        <f>B51&amp;"-"&amp;C51&amp;"-"&amp;D51&amp;"-"&amp;E51&amp;"-"&amp;#REF!&amp;"-"&amp;G51&amp;"-"&amp;H51&amp;"-"&amp;J51</f>
        <v>#REF!</v>
      </c>
      <c r="M51" s="212" t="s">
        <v>545</v>
      </c>
    </row>
    <row r="52" spans="1:13">
      <c r="A52" s="190" t="s">
        <v>430</v>
      </c>
      <c r="B52" s="7" t="s">
        <v>431</v>
      </c>
      <c r="C52" s="7" t="s">
        <v>432</v>
      </c>
      <c r="D52" s="7" t="s">
        <v>443</v>
      </c>
      <c r="E52" s="210" t="s">
        <v>546</v>
      </c>
      <c r="F52" s="203" t="s">
        <v>508</v>
      </c>
      <c r="G52" s="8" t="s">
        <v>29</v>
      </c>
      <c r="H52" s="11" t="s">
        <v>63</v>
      </c>
      <c r="I52" s="8"/>
      <c r="J52" s="8" t="s">
        <v>519</v>
      </c>
      <c r="K52" s="8"/>
      <c r="L52" s="53" t="e">
        <f>B52&amp;"-"&amp;C52&amp;"-"&amp;D52&amp;"-"&amp;E52&amp;"-"&amp;#REF!&amp;"-"&amp;G52&amp;"-"&amp;H52&amp;"-"&amp;J52</f>
        <v>#REF!</v>
      </c>
      <c r="M52" s="212" t="s">
        <v>547</v>
      </c>
    </row>
    <row r="53" spans="1:13">
      <c r="A53" s="190" t="s">
        <v>430</v>
      </c>
      <c r="B53" s="7" t="s">
        <v>431</v>
      </c>
      <c r="C53" s="7" t="s">
        <v>432</v>
      </c>
      <c r="D53" s="7" t="s">
        <v>443</v>
      </c>
      <c r="E53" s="210" t="s">
        <v>548</v>
      </c>
      <c r="F53" s="203" t="s">
        <v>508</v>
      </c>
      <c r="G53" s="8" t="s">
        <v>29</v>
      </c>
      <c r="H53" s="11" t="s">
        <v>34</v>
      </c>
      <c r="I53" s="8"/>
      <c r="J53" s="8" t="s">
        <v>519</v>
      </c>
      <c r="K53" s="8"/>
      <c r="L53" s="53" t="e">
        <f>B53&amp;"-"&amp;C53&amp;"-"&amp;D53&amp;"-"&amp;E53&amp;"-"&amp;#REF!&amp;"-"&amp;G53&amp;"-"&amp;H53&amp;"-"&amp;J53</f>
        <v>#REF!</v>
      </c>
      <c r="M53" s="212" t="s">
        <v>549</v>
      </c>
    </row>
    <row r="54" spans="1:13">
      <c r="A54" s="190" t="s">
        <v>430</v>
      </c>
      <c r="B54" s="7" t="s">
        <v>431</v>
      </c>
      <c r="C54" s="7" t="s">
        <v>432</v>
      </c>
      <c r="D54" s="7" t="s">
        <v>443</v>
      </c>
      <c r="E54" s="210" t="s">
        <v>550</v>
      </c>
      <c r="F54" s="203" t="s">
        <v>508</v>
      </c>
      <c r="G54" s="8" t="s">
        <v>29</v>
      </c>
      <c r="H54" s="11" t="s">
        <v>516</v>
      </c>
      <c r="I54" s="8"/>
      <c r="J54" s="8" t="s">
        <v>519</v>
      </c>
      <c r="K54" s="8"/>
      <c r="L54" s="53" t="e">
        <f>B54&amp;"-"&amp;C54&amp;"-"&amp;D54&amp;"-"&amp;E54&amp;"-"&amp;#REF!&amp;"-"&amp;G54&amp;"-"&amp;H54&amp;"-"&amp;J54</f>
        <v>#REF!</v>
      </c>
      <c r="M54" s="212" t="s">
        <v>551</v>
      </c>
    </row>
    <row r="55" spans="1:13">
      <c r="A55" s="190" t="s">
        <v>430</v>
      </c>
      <c r="B55" s="7" t="s">
        <v>431</v>
      </c>
      <c r="C55" s="7" t="s">
        <v>432</v>
      </c>
      <c r="D55" s="7" t="s">
        <v>552</v>
      </c>
      <c r="E55" s="210" t="s">
        <v>553</v>
      </c>
      <c r="F55" s="203" t="s">
        <v>508</v>
      </c>
      <c r="G55" s="8" t="s">
        <v>29</v>
      </c>
      <c r="H55" s="11" t="s">
        <v>34</v>
      </c>
      <c r="I55" s="8"/>
      <c r="J55" s="8" t="s">
        <v>509</v>
      </c>
      <c r="K55" s="8"/>
      <c r="L55" s="53" t="e">
        <f>B55&amp;"-"&amp;C55&amp;"-"&amp;D55&amp;"-"&amp;E55&amp;"-"&amp;#REF!&amp;"-"&amp;G55&amp;"-"&amp;H55&amp;"-"&amp;J55</f>
        <v>#REF!</v>
      </c>
      <c r="M55" s="212" t="s">
        <v>554</v>
      </c>
    </row>
    <row r="56" spans="1:13">
      <c r="A56" s="190" t="s">
        <v>430</v>
      </c>
      <c r="B56" s="7" t="s">
        <v>431</v>
      </c>
      <c r="C56" s="7" t="s">
        <v>432</v>
      </c>
      <c r="D56" s="7" t="s">
        <v>443</v>
      </c>
      <c r="E56" s="210" t="s">
        <v>555</v>
      </c>
      <c r="F56" s="203" t="s">
        <v>508</v>
      </c>
      <c r="G56" s="8" t="s">
        <v>283</v>
      </c>
      <c r="H56" s="11" t="s">
        <v>95</v>
      </c>
      <c r="I56" s="8"/>
      <c r="J56" s="8" t="s">
        <v>509</v>
      </c>
      <c r="K56" s="8"/>
      <c r="L56" s="53" t="e">
        <f>B56&amp;"-"&amp;C56&amp;"-"&amp;D56&amp;"-"&amp;E56&amp;"-"&amp;#REF!&amp;"-"&amp;G56&amp;"-"&amp;H56&amp;"-"&amp;J56</f>
        <v>#REF!</v>
      </c>
      <c r="M56" s="212" t="s">
        <v>556</v>
      </c>
    </row>
    <row r="57" spans="1:13">
      <c r="A57" s="190" t="s">
        <v>430</v>
      </c>
      <c r="B57" s="7" t="s">
        <v>431</v>
      </c>
      <c r="C57" s="7" t="s">
        <v>432</v>
      </c>
      <c r="D57" s="7" t="s">
        <v>443</v>
      </c>
      <c r="E57" s="210" t="s">
        <v>557</v>
      </c>
      <c r="F57" s="203" t="s">
        <v>508</v>
      </c>
      <c r="G57" s="8" t="s">
        <v>283</v>
      </c>
      <c r="H57" s="11" t="s">
        <v>30</v>
      </c>
      <c r="I57" s="8"/>
      <c r="J57" s="8" t="s">
        <v>509</v>
      </c>
      <c r="K57" s="8"/>
      <c r="L57" s="53" t="e">
        <f>B57&amp;"-"&amp;C57&amp;"-"&amp;D57&amp;"-"&amp;E57&amp;"-"&amp;#REF!&amp;"-"&amp;G57&amp;"-"&amp;H57&amp;"-"&amp;J57</f>
        <v>#REF!</v>
      </c>
      <c r="M57" s="212" t="s">
        <v>558</v>
      </c>
    </row>
    <row r="58" spans="1:13">
      <c r="A58" s="190" t="s">
        <v>430</v>
      </c>
      <c r="B58" s="7" t="s">
        <v>431</v>
      </c>
      <c r="C58" s="7" t="s">
        <v>432</v>
      </c>
      <c r="D58" s="7" t="s">
        <v>443</v>
      </c>
      <c r="E58" s="210" t="s">
        <v>559</v>
      </c>
      <c r="F58" s="203" t="s">
        <v>508</v>
      </c>
      <c r="G58" s="8" t="s">
        <v>283</v>
      </c>
      <c r="H58" s="11" t="s">
        <v>63</v>
      </c>
      <c r="I58" s="8"/>
      <c r="J58" s="8" t="s">
        <v>509</v>
      </c>
      <c r="K58" s="8"/>
      <c r="L58" s="53" t="e">
        <f>B58&amp;"-"&amp;C58&amp;"-"&amp;D58&amp;"-"&amp;E58&amp;"-"&amp;#REF!&amp;"-"&amp;G58&amp;"-"&amp;H58&amp;"-"&amp;J58</f>
        <v>#REF!</v>
      </c>
      <c r="M58" s="212" t="s">
        <v>560</v>
      </c>
    </row>
    <row r="59" spans="1:13">
      <c r="A59" s="190" t="s">
        <v>430</v>
      </c>
      <c r="B59" s="7" t="s">
        <v>431</v>
      </c>
      <c r="C59" s="7" t="s">
        <v>432</v>
      </c>
      <c r="D59" s="7" t="s">
        <v>443</v>
      </c>
      <c r="E59" s="210" t="s">
        <v>561</v>
      </c>
      <c r="F59" s="203" t="s">
        <v>508</v>
      </c>
      <c r="G59" s="8" t="s">
        <v>283</v>
      </c>
      <c r="H59" s="11" t="s">
        <v>34</v>
      </c>
      <c r="I59" s="8"/>
      <c r="J59" s="8" t="s">
        <v>509</v>
      </c>
      <c r="K59" s="8"/>
      <c r="L59" s="53" t="e">
        <f>B59&amp;"-"&amp;C59&amp;"-"&amp;D59&amp;"-"&amp;E59&amp;"-"&amp;#REF!&amp;"-"&amp;G59&amp;"-"&amp;H59&amp;"-"&amp;J59</f>
        <v>#REF!</v>
      </c>
      <c r="M59" s="212" t="s">
        <v>562</v>
      </c>
    </row>
    <row r="60" spans="1:13">
      <c r="A60" s="190" t="s">
        <v>430</v>
      </c>
      <c r="B60" s="7" t="s">
        <v>431</v>
      </c>
      <c r="C60" s="7" t="s">
        <v>432</v>
      </c>
      <c r="D60" s="7" t="s">
        <v>443</v>
      </c>
      <c r="E60" s="210" t="s">
        <v>563</v>
      </c>
      <c r="F60" s="203" t="s">
        <v>508</v>
      </c>
      <c r="G60" s="8" t="s">
        <v>283</v>
      </c>
      <c r="H60" s="11" t="s">
        <v>516</v>
      </c>
      <c r="I60" s="8"/>
      <c r="J60" s="8" t="s">
        <v>509</v>
      </c>
      <c r="K60" s="8"/>
      <c r="L60" s="53" t="e">
        <f>B60&amp;"-"&amp;C60&amp;"-"&amp;D60&amp;"-"&amp;E60&amp;"-"&amp;#REF!&amp;"-"&amp;G60&amp;"-"&amp;H60&amp;"-"&amp;J60</f>
        <v>#REF!</v>
      </c>
      <c r="M60" s="212" t="s">
        <v>564</v>
      </c>
    </row>
    <row r="61" spans="1:13">
      <c r="A61" s="190" t="s">
        <v>430</v>
      </c>
      <c r="B61" s="7" t="s">
        <v>431</v>
      </c>
      <c r="C61" s="7" t="s">
        <v>432</v>
      </c>
      <c r="D61" s="7" t="s">
        <v>443</v>
      </c>
      <c r="E61" s="210" t="s">
        <v>565</v>
      </c>
      <c r="F61" s="203" t="s">
        <v>508</v>
      </c>
      <c r="G61" s="8" t="s">
        <v>283</v>
      </c>
      <c r="H61" s="11" t="s">
        <v>95</v>
      </c>
      <c r="I61" s="8"/>
      <c r="J61" s="8" t="s">
        <v>519</v>
      </c>
      <c r="K61" s="8"/>
      <c r="L61" s="53" t="e">
        <f>B61&amp;"-"&amp;C61&amp;"-"&amp;D61&amp;"-"&amp;E61&amp;"-"&amp;#REF!&amp;"-"&amp;G61&amp;"-"&amp;H61&amp;"-"&amp;J61</f>
        <v>#REF!</v>
      </c>
      <c r="M61" s="212" t="s">
        <v>566</v>
      </c>
    </row>
    <row r="62" spans="1:13">
      <c r="A62" s="190" t="s">
        <v>430</v>
      </c>
      <c r="B62" s="7" t="s">
        <v>431</v>
      </c>
      <c r="C62" s="7" t="s">
        <v>432</v>
      </c>
      <c r="D62" s="7" t="s">
        <v>443</v>
      </c>
      <c r="E62" s="210" t="s">
        <v>567</v>
      </c>
      <c r="F62" s="203" t="s">
        <v>508</v>
      </c>
      <c r="G62" s="8" t="s">
        <v>283</v>
      </c>
      <c r="H62" s="11" t="s">
        <v>30</v>
      </c>
      <c r="I62" s="8"/>
      <c r="J62" s="8" t="s">
        <v>519</v>
      </c>
      <c r="K62" s="8"/>
      <c r="L62" s="53" t="e">
        <f>B62&amp;"-"&amp;C62&amp;"-"&amp;D62&amp;"-"&amp;E62&amp;"-"&amp;#REF!&amp;"-"&amp;G62&amp;"-"&amp;H62&amp;"-"&amp;J62</f>
        <v>#REF!</v>
      </c>
      <c r="M62" s="212" t="s">
        <v>568</v>
      </c>
    </row>
    <row r="63" spans="1:13">
      <c r="A63" s="190" t="s">
        <v>430</v>
      </c>
      <c r="B63" s="7" t="s">
        <v>431</v>
      </c>
      <c r="C63" s="7" t="s">
        <v>432</v>
      </c>
      <c r="D63" s="7" t="s">
        <v>443</v>
      </c>
      <c r="E63" s="210" t="s">
        <v>569</v>
      </c>
      <c r="F63" s="203" t="s">
        <v>508</v>
      </c>
      <c r="G63" s="8" t="s">
        <v>283</v>
      </c>
      <c r="H63" s="11" t="s">
        <v>63</v>
      </c>
      <c r="I63" s="8"/>
      <c r="J63" s="8" t="s">
        <v>519</v>
      </c>
      <c r="K63" s="8"/>
      <c r="L63" s="53" t="e">
        <f>B63&amp;"-"&amp;C63&amp;"-"&amp;D63&amp;"-"&amp;E63&amp;"-"&amp;#REF!&amp;"-"&amp;G63&amp;"-"&amp;H63&amp;"-"&amp;J63</f>
        <v>#REF!</v>
      </c>
      <c r="M63" s="212" t="s">
        <v>570</v>
      </c>
    </row>
    <row r="64" spans="1:13">
      <c r="A64" s="190" t="s">
        <v>430</v>
      </c>
      <c r="B64" s="7" t="s">
        <v>431</v>
      </c>
      <c r="C64" s="7" t="s">
        <v>432</v>
      </c>
      <c r="D64" s="7" t="s">
        <v>443</v>
      </c>
      <c r="E64" s="210" t="s">
        <v>571</v>
      </c>
      <c r="F64" s="203" t="s">
        <v>508</v>
      </c>
      <c r="G64" s="8" t="s">
        <v>283</v>
      </c>
      <c r="H64" s="11" t="s">
        <v>34</v>
      </c>
      <c r="I64" s="8"/>
      <c r="J64" s="8" t="s">
        <v>519</v>
      </c>
      <c r="K64" s="8"/>
      <c r="L64" s="53" t="e">
        <f>B64&amp;"-"&amp;C64&amp;"-"&amp;D64&amp;"-"&amp;E64&amp;"-"&amp;#REF!&amp;"-"&amp;G64&amp;"-"&amp;H64&amp;"-"&amp;J64</f>
        <v>#REF!</v>
      </c>
      <c r="M64" s="212" t="s">
        <v>572</v>
      </c>
    </row>
    <row r="65" spans="1:13">
      <c r="A65" s="190" t="s">
        <v>430</v>
      </c>
      <c r="B65" s="7" t="s">
        <v>431</v>
      </c>
      <c r="C65" s="7" t="s">
        <v>432</v>
      </c>
      <c r="D65" s="7" t="s">
        <v>443</v>
      </c>
      <c r="E65" s="210" t="s">
        <v>573</v>
      </c>
      <c r="F65" s="203" t="s">
        <v>508</v>
      </c>
      <c r="G65" s="8" t="s">
        <v>283</v>
      </c>
      <c r="H65" s="11" t="s">
        <v>516</v>
      </c>
      <c r="I65" s="8"/>
      <c r="J65" s="8" t="s">
        <v>519</v>
      </c>
      <c r="K65" s="8"/>
      <c r="L65" s="53" t="e">
        <f>B65&amp;"-"&amp;C65&amp;"-"&amp;D65&amp;"-"&amp;E65&amp;"-"&amp;#REF!&amp;"-"&amp;G65&amp;"-"&amp;H65&amp;"-"&amp;J65</f>
        <v>#REF!</v>
      </c>
      <c r="M65" s="212" t="s">
        <v>574</v>
      </c>
    </row>
    <row r="66" spans="1:13">
      <c r="A66" s="190" t="s">
        <v>430</v>
      </c>
      <c r="B66" s="7" t="s">
        <v>431</v>
      </c>
      <c r="C66" s="7" t="s">
        <v>432</v>
      </c>
      <c r="D66" s="7" t="s">
        <v>552</v>
      </c>
      <c r="E66" s="210" t="s">
        <v>575</v>
      </c>
      <c r="F66" s="203" t="s">
        <v>508</v>
      </c>
      <c r="G66" s="8" t="s">
        <v>283</v>
      </c>
      <c r="H66" s="11" t="s">
        <v>30</v>
      </c>
      <c r="I66" s="8"/>
      <c r="J66" s="8" t="s">
        <v>509</v>
      </c>
      <c r="K66" s="8"/>
      <c r="L66" s="53" t="e">
        <f>B66&amp;"-"&amp;C66&amp;"-"&amp;D66&amp;"-"&amp;E66&amp;"-"&amp;#REF!&amp;"-"&amp;G66&amp;"-"&amp;H66&amp;"-"&amp;J66</f>
        <v>#REF!</v>
      </c>
      <c r="M66" s="212" t="s">
        <v>576</v>
      </c>
    </row>
    <row r="67" spans="1:13">
      <c r="A67" s="190" t="s">
        <v>430</v>
      </c>
      <c r="B67" s="7" t="s">
        <v>431</v>
      </c>
      <c r="C67" s="7" t="s">
        <v>432</v>
      </c>
      <c r="D67" s="7" t="s">
        <v>552</v>
      </c>
      <c r="E67" s="210" t="s">
        <v>577</v>
      </c>
      <c r="F67" s="203" t="s">
        <v>508</v>
      </c>
      <c r="G67" s="8" t="s">
        <v>283</v>
      </c>
      <c r="H67" s="11" t="s">
        <v>63</v>
      </c>
      <c r="I67" s="8"/>
      <c r="J67" s="8" t="s">
        <v>509</v>
      </c>
      <c r="K67" s="8"/>
      <c r="L67" s="53" t="e">
        <f>B67&amp;"-"&amp;C67&amp;"-"&amp;D67&amp;"-"&amp;E67&amp;"-"&amp;#REF!&amp;"-"&amp;G67&amp;"-"&amp;H67&amp;"-"&amp;J67</f>
        <v>#REF!</v>
      </c>
      <c r="M67" s="212" t="s">
        <v>578</v>
      </c>
    </row>
    <row r="68" spans="1:13">
      <c r="A68" s="190" t="s">
        <v>430</v>
      </c>
      <c r="B68" s="7" t="s">
        <v>431</v>
      </c>
      <c r="C68" s="7" t="s">
        <v>432</v>
      </c>
      <c r="D68" s="7" t="s">
        <v>552</v>
      </c>
      <c r="E68" s="210" t="s">
        <v>579</v>
      </c>
      <c r="F68" s="203" t="s">
        <v>508</v>
      </c>
      <c r="G68" s="8" t="s">
        <v>283</v>
      </c>
      <c r="H68" s="11" t="s">
        <v>34</v>
      </c>
      <c r="I68" s="8"/>
      <c r="J68" s="8" t="s">
        <v>509</v>
      </c>
      <c r="K68" s="8"/>
      <c r="L68" s="53" t="e">
        <f>B68&amp;"-"&amp;C68&amp;"-"&amp;D68&amp;"-"&amp;E68&amp;"-"&amp;#REF!&amp;"-"&amp;G68&amp;"-"&amp;H68&amp;"-"&amp;J68</f>
        <v>#REF!</v>
      </c>
      <c r="M68" s="212" t="s">
        <v>580</v>
      </c>
    </row>
    <row r="69" spans="1:13">
      <c r="A69" s="190" t="s">
        <v>430</v>
      </c>
      <c r="B69" s="7" t="s">
        <v>431</v>
      </c>
      <c r="C69" s="7" t="s">
        <v>432</v>
      </c>
      <c r="D69" s="7" t="s">
        <v>552</v>
      </c>
      <c r="E69" s="210" t="s">
        <v>581</v>
      </c>
      <c r="F69" s="203" t="s">
        <v>508</v>
      </c>
      <c r="G69" s="8" t="s">
        <v>283</v>
      </c>
      <c r="H69" s="11" t="s">
        <v>30</v>
      </c>
      <c r="I69" s="8"/>
      <c r="J69" s="8" t="s">
        <v>519</v>
      </c>
      <c r="K69" s="8"/>
      <c r="L69" s="53" t="e">
        <f>B69&amp;"-"&amp;C69&amp;"-"&amp;D69&amp;"-"&amp;E69&amp;"-"&amp;#REF!&amp;"-"&amp;G69&amp;"-"&amp;H69&amp;"-"&amp;J69</f>
        <v>#REF!</v>
      </c>
      <c r="M69" s="212" t="s">
        <v>582</v>
      </c>
    </row>
    <row r="70" spans="1:13">
      <c r="A70" s="190" t="s">
        <v>430</v>
      </c>
      <c r="B70" s="7" t="s">
        <v>431</v>
      </c>
      <c r="C70" s="7" t="s">
        <v>432</v>
      </c>
      <c r="D70" s="7" t="s">
        <v>552</v>
      </c>
      <c r="E70" s="210" t="s">
        <v>583</v>
      </c>
      <c r="F70" s="203" t="s">
        <v>508</v>
      </c>
      <c r="G70" s="8" t="s">
        <v>283</v>
      </c>
      <c r="H70" s="11" t="s">
        <v>63</v>
      </c>
      <c r="I70" s="8"/>
      <c r="J70" s="8" t="s">
        <v>519</v>
      </c>
      <c r="K70" s="8"/>
      <c r="L70" s="53" t="e">
        <f>B70&amp;"-"&amp;C70&amp;"-"&amp;D70&amp;"-"&amp;E70&amp;"-"&amp;#REF!&amp;"-"&amp;G70&amp;"-"&amp;H70&amp;"-"&amp;J70</f>
        <v>#REF!</v>
      </c>
      <c r="M70" s="212" t="s">
        <v>584</v>
      </c>
    </row>
    <row r="71" spans="1:13">
      <c r="A71" s="190" t="s">
        <v>430</v>
      </c>
      <c r="B71" s="7" t="s">
        <v>431</v>
      </c>
      <c r="C71" s="7" t="s">
        <v>432</v>
      </c>
      <c r="D71" s="7" t="s">
        <v>552</v>
      </c>
      <c r="E71" s="210" t="s">
        <v>585</v>
      </c>
      <c r="F71" s="203" t="s">
        <v>508</v>
      </c>
      <c r="G71" s="8" t="s">
        <v>283</v>
      </c>
      <c r="H71" s="11" t="s">
        <v>34</v>
      </c>
      <c r="I71" s="8"/>
      <c r="J71" s="8" t="s">
        <v>519</v>
      </c>
      <c r="K71" s="8"/>
      <c r="L71" s="53" t="e">
        <f>B71&amp;"-"&amp;C71&amp;"-"&amp;D71&amp;"-"&amp;E71&amp;"-"&amp;#REF!&amp;"-"&amp;G71&amp;"-"&amp;H71&amp;"-"&amp;J71</f>
        <v>#REF!</v>
      </c>
      <c r="M71" s="212" t="s">
        <v>586</v>
      </c>
    </row>
    <row r="72" spans="1:13">
      <c r="A72" s="190" t="s">
        <v>430</v>
      </c>
      <c r="B72" s="7" t="s">
        <v>431</v>
      </c>
      <c r="C72" s="7" t="s">
        <v>432</v>
      </c>
      <c r="D72" s="7" t="s">
        <v>552</v>
      </c>
      <c r="E72" s="210" t="s">
        <v>587</v>
      </c>
      <c r="F72" s="203" t="s">
        <v>508</v>
      </c>
      <c r="G72" s="8" t="s">
        <v>283</v>
      </c>
      <c r="H72" s="11" t="s">
        <v>516</v>
      </c>
      <c r="I72" s="8"/>
      <c r="J72" s="8" t="s">
        <v>519</v>
      </c>
      <c r="K72" s="8"/>
      <c r="L72" s="53" t="e">
        <f>B72&amp;"-"&amp;C72&amp;"-"&amp;D72&amp;"-"&amp;E72&amp;"-"&amp;#REF!&amp;"-"&amp;G72&amp;"-"&amp;H72&amp;"-"&amp;J72</f>
        <v>#REF!</v>
      </c>
      <c r="M72" s="212" t="s">
        <v>588</v>
      </c>
    </row>
    <row r="73" spans="1:13">
      <c r="A73" s="190" t="s">
        <v>430</v>
      </c>
      <c r="B73" s="7" t="s">
        <v>431</v>
      </c>
      <c r="C73" s="7" t="s">
        <v>432</v>
      </c>
      <c r="D73" s="7" t="s">
        <v>443</v>
      </c>
      <c r="E73" s="210" t="s">
        <v>589</v>
      </c>
      <c r="F73" s="203" t="s">
        <v>508</v>
      </c>
      <c r="G73" s="8" t="s">
        <v>279</v>
      </c>
      <c r="H73" s="11" t="s">
        <v>63</v>
      </c>
      <c r="I73" s="8"/>
      <c r="J73" s="8" t="s">
        <v>509</v>
      </c>
      <c r="K73" s="8"/>
      <c r="L73" s="53" t="e">
        <f>B73&amp;"-"&amp;C73&amp;"-"&amp;D73&amp;"-"&amp;E73&amp;"-"&amp;#REF!&amp;"-"&amp;G73&amp;"-"&amp;H73&amp;"-"&amp;J73</f>
        <v>#REF!</v>
      </c>
      <c r="M73" s="212" t="s">
        <v>590</v>
      </c>
    </row>
    <row r="74" spans="1:13">
      <c r="A74" s="190" t="s">
        <v>430</v>
      </c>
      <c r="B74" s="7" t="s">
        <v>431</v>
      </c>
      <c r="C74" s="7" t="s">
        <v>432</v>
      </c>
      <c r="D74" s="7" t="s">
        <v>443</v>
      </c>
      <c r="E74" s="210" t="s">
        <v>591</v>
      </c>
      <c r="F74" s="203" t="s">
        <v>508</v>
      </c>
      <c r="G74" s="8" t="s">
        <v>279</v>
      </c>
      <c r="H74" s="11" t="s">
        <v>30</v>
      </c>
      <c r="I74" s="8"/>
      <c r="J74" s="8" t="s">
        <v>519</v>
      </c>
      <c r="K74" s="8"/>
      <c r="L74" s="53" t="e">
        <f>B74&amp;"-"&amp;C74&amp;"-"&amp;D74&amp;"-"&amp;E74&amp;"-"&amp;#REF!&amp;"-"&amp;G74&amp;"-"&amp;H74&amp;"-"&amp;J74</f>
        <v>#REF!</v>
      </c>
      <c r="M74" s="212" t="s">
        <v>592</v>
      </c>
    </row>
    <row r="75" spans="1:13">
      <c r="A75" s="190" t="s">
        <v>430</v>
      </c>
      <c r="B75" s="7" t="s">
        <v>431</v>
      </c>
      <c r="C75" s="7" t="s">
        <v>432</v>
      </c>
      <c r="D75" s="7" t="s">
        <v>443</v>
      </c>
      <c r="E75" s="210" t="s">
        <v>593</v>
      </c>
      <c r="F75" s="203" t="s">
        <v>508</v>
      </c>
      <c r="G75" s="8" t="s">
        <v>279</v>
      </c>
      <c r="H75" s="11" t="s">
        <v>63</v>
      </c>
      <c r="I75" s="8"/>
      <c r="J75" s="8" t="s">
        <v>519</v>
      </c>
      <c r="K75" s="8"/>
      <c r="L75" s="53" t="e">
        <f>B75&amp;"-"&amp;C75&amp;"-"&amp;D75&amp;"-"&amp;E75&amp;"-"&amp;#REF!&amp;"-"&amp;G75&amp;"-"&amp;H75&amp;"-"&amp;J75</f>
        <v>#REF!</v>
      </c>
      <c r="M75" s="212" t="s">
        <v>594</v>
      </c>
    </row>
    <row r="76" spans="1:13">
      <c r="A76" s="190" t="s">
        <v>430</v>
      </c>
      <c r="B76" s="7" t="s">
        <v>431</v>
      </c>
      <c r="C76" s="7" t="s">
        <v>432</v>
      </c>
      <c r="D76" s="7" t="s">
        <v>443</v>
      </c>
      <c r="E76" s="210" t="s">
        <v>595</v>
      </c>
      <c r="F76" s="203" t="s">
        <v>508</v>
      </c>
      <c r="G76" s="8" t="s">
        <v>279</v>
      </c>
      <c r="H76" s="11" t="s">
        <v>34</v>
      </c>
      <c r="I76" s="8"/>
      <c r="J76" s="8" t="s">
        <v>519</v>
      </c>
      <c r="K76" s="8"/>
      <c r="L76" s="53" t="e">
        <f>B76&amp;"-"&amp;C76&amp;"-"&amp;D76&amp;"-"&amp;E76&amp;"-"&amp;#REF!&amp;"-"&amp;G76&amp;"-"&amp;H76&amp;"-"&amp;J76</f>
        <v>#REF!</v>
      </c>
      <c r="M76" s="212" t="s">
        <v>596</v>
      </c>
    </row>
    <row r="77" spans="1:13">
      <c r="A77" s="190" t="s">
        <v>430</v>
      </c>
      <c r="B77" s="7" t="s">
        <v>431</v>
      </c>
      <c r="C77" s="7" t="s">
        <v>432</v>
      </c>
      <c r="D77" s="7" t="s">
        <v>433</v>
      </c>
      <c r="E77" s="210" t="s">
        <v>597</v>
      </c>
      <c r="F77" s="201" t="s">
        <v>80</v>
      </c>
      <c r="G77" s="8" t="s">
        <v>256</v>
      </c>
      <c r="H77" s="8"/>
      <c r="I77" s="8"/>
      <c r="J77" s="8"/>
      <c r="K77" s="8"/>
      <c r="L77" s="53" t="e">
        <f>B77&amp;"-"&amp;C77&amp;"-"&amp;D77&amp;"-"&amp;E77&amp;"-"&amp;#REF!&amp;"-"&amp;G77</f>
        <v>#REF!</v>
      </c>
      <c r="M77" s="212" t="s">
        <v>598</v>
      </c>
    </row>
    <row r="78" spans="1:13">
      <c r="A78" s="213" t="s">
        <v>430</v>
      </c>
      <c r="B78" s="7" t="s">
        <v>431</v>
      </c>
      <c r="C78" s="7" t="s">
        <v>432</v>
      </c>
      <c r="D78" s="7" t="s">
        <v>443</v>
      </c>
      <c r="E78" s="210" t="s">
        <v>599</v>
      </c>
      <c r="F78" s="201" t="s">
        <v>80</v>
      </c>
      <c r="G78" s="8" t="s">
        <v>60</v>
      </c>
      <c r="H78" s="8"/>
      <c r="I78" s="8"/>
      <c r="J78" s="8"/>
      <c r="K78" s="8"/>
      <c r="L78" s="53" t="e">
        <f>B78&amp;"-"&amp;C78&amp;"-"&amp;D78&amp;"-"&amp;E78&amp;"-"&amp;#REF!&amp;"-"&amp;G78</f>
        <v>#REF!</v>
      </c>
      <c r="M78" s="212" t="s">
        <v>600</v>
      </c>
    </row>
    <row r="79" spans="1:13">
      <c r="A79" s="213" t="s">
        <v>430</v>
      </c>
      <c r="B79" s="7" t="s">
        <v>431</v>
      </c>
      <c r="C79" s="7" t="s">
        <v>432</v>
      </c>
      <c r="D79" s="7" t="s">
        <v>433</v>
      </c>
      <c r="E79" s="210" t="s">
        <v>601</v>
      </c>
      <c r="F79" s="200" t="s">
        <v>602</v>
      </c>
      <c r="G79" s="8" t="s">
        <v>60</v>
      </c>
      <c r="H79" s="8"/>
      <c r="I79" s="8"/>
      <c r="J79" s="8"/>
      <c r="K79" s="8" t="s">
        <v>603</v>
      </c>
      <c r="L79" s="53" t="e">
        <f>B79&amp;"-"&amp;C79&amp;"-"&amp;D79&amp;"-"&amp;E79&amp;"-"&amp;#REF!&amp;"-"&amp;G79&amp;"-"&amp;K79</f>
        <v>#REF!</v>
      </c>
      <c r="M79" s="212" t="s">
        <v>604</v>
      </c>
    </row>
    <row r="80" spans="1:13">
      <c r="A80" s="213" t="s">
        <v>430</v>
      </c>
      <c r="B80" s="7" t="s">
        <v>431</v>
      </c>
      <c r="C80" s="7" t="s">
        <v>432</v>
      </c>
      <c r="D80" s="7" t="s">
        <v>443</v>
      </c>
      <c r="E80" s="210" t="s">
        <v>605</v>
      </c>
      <c r="F80" s="200" t="s">
        <v>602</v>
      </c>
      <c r="G80" s="8" t="s">
        <v>60</v>
      </c>
      <c r="H80" s="8"/>
      <c r="I80" s="8"/>
      <c r="J80" s="8"/>
      <c r="K80" s="8" t="s">
        <v>606</v>
      </c>
      <c r="L80" s="53" t="str">
        <f t="shared" ref="L80:L85" si="0">B80&amp;"-"&amp;C80&amp;"-"&amp;D80&amp;"-"&amp;E80&amp;"-"&amp;F80&amp;"-"&amp;G80&amp;"-"&amp;K80</f>
        <v>OSS-GT-R-GSPIS4011-Impression Post【Open Tray】-Φ 4-H 11</v>
      </c>
      <c r="M80" s="212" t="s">
        <v>607</v>
      </c>
    </row>
    <row r="81" spans="1:13">
      <c r="A81" s="213" t="s">
        <v>430</v>
      </c>
      <c r="B81" s="7" t="s">
        <v>431</v>
      </c>
      <c r="C81" s="7" t="s">
        <v>432</v>
      </c>
      <c r="D81" s="7" t="s">
        <v>443</v>
      </c>
      <c r="E81" s="210" t="s">
        <v>608</v>
      </c>
      <c r="F81" s="200" t="s">
        <v>602</v>
      </c>
      <c r="G81" s="8" t="s">
        <v>283</v>
      </c>
      <c r="H81" s="8"/>
      <c r="I81" s="8"/>
      <c r="J81" s="8"/>
      <c r="K81" s="8" t="s">
        <v>606</v>
      </c>
      <c r="L81" s="53" t="str">
        <f t="shared" si="0"/>
        <v>OSS-GT-R-GSPIS5011-Impression Post【Open Tray】-Φ 5.0-H 11</v>
      </c>
      <c r="M81" s="212" t="s">
        <v>609</v>
      </c>
    </row>
    <row r="82" spans="1:13">
      <c r="A82" s="213" t="s">
        <v>430</v>
      </c>
      <c r="B82" s="7" t="s">
        <v>431</v>
      </c>
      <c r="C82" s="7" t="s">
        <v>432</v>
      </c>
      <c r="D82" s="7" t="s">
        <v>443</v>
      </c>
      <c r="E82" s="210" t="s">
        <v>610</v>
      </c>
      <c r="F82" s="200" t="s">
        <v>602</v>
      </c>
      <c r="G82" s="8" t="s">
        <v>279</v>
      </c>
      <c r="H82" s="8"/>
      <c r="I82" s="8"/>
      <c r="J82" s="8"/>
      <c r="K82" s="8" t="s">
        <v>606</v>
      </c>
      <c r="L82" s="53" t="str">
        <f t="shared" si="0"/>
        <v>OSS-GT-R-GSPIS6011-Impression Post【Open Tray】-Φ 6.0-H 11</v>
      </c>
      <c r="M82" s="212" t="s">
        <v>611</v>
      </c>
    </row>
    <row r="83" spans="1:13">
      <c r="A83" s="213" t="s">
        <v>430</v>
      </c>
      <c r="B83" s="7" t="s">
        <v>431</v>
      </c>
      <c r="C83" s="7" t="s">
        <v>432</v>
      </c>
      <c r="D83" s="7" t="s">
        <v>443</v>
      </c>
      <c r="E83" s="210" t="s">
        <v>612</v>
      </c>
      <c r="F83" s="200" t="s">
        <v>602</v>
      </c>
      <c r="G83" s="8" t="s">
        <v>60</v>
      </c>
      <c r="H83" s="8"/>
      <c r="I83" s="8"/>
      <c r="J83" s="8"/>
      <c r="K83" s="8" t="s">
        <v>603</v>
      </c>
      <c r="L83" s="53" t="str">
        <f t="shared" si="0"/>
        <v>OSS-GT-R-GSPIS4015-Impression Post【Open Tray】-Φ 4-H 15</v>
      </c>
      <c r="M83" s="212" t="s">
        <v>613</v>
      </c>
    </row>
    <row r="84" spans="1:13">
      <c r="A84" s="213" t="s">
        <v>430</v>
      </c>
      <c r="B84" s="7" t="s">
        <v>431</v>
      </c>
      <c r="C84" s="7" t="s">
        <v>432</v>
      </c>
      <c r="D84" s="7" t="s">
        <v>443</v>
      </c>
      <c r="E84" s="210" t="s">
        <v>614</v>
      </c>
      <c r="F84" s="200" t="s">
        <v>602</v>
      </c>
      <c r="G84" s="8" t="s">
        <v>283</v>
      </c>
      <c r="H84" s="8"/>
      <c r="I84" s="8"/>
      <c r="J84" s="8"/>
      <c r="K84" s="8" t="s">
        <v>603</v>
      </c>
      <c r="L84" s="53" t="str">
        <f t="shared" si="0"/>
        <v>OSS-GT-R-GSPIS5015-Impression Post【Open Tray】-Φ 5.0-H 15</v>
      </c>
      <c r="M84" s="212" t="s">
        <v>615</v>
      </c>
    </row>
    <row r="85" spans="1:13">
      <c r="A85" s="213" t="s">
        <v>430</v>
      </c>
      <c r="B85" s="7" t="s">
        <v>431</v>
      </c>
      <c r="C85" s="7" t="s">
        <v>432</v>
      </c>
      <c r="D85" s="7" t="s">
        <v>443</v>
      </c>
      <c r="E85" s="210" t="s">
        <v>616</v>
      </c>
      <c r="F85" s="200" t="s">
        <v>602</v>
      </c>
      <c r="G85" s="8" t="s">
        <v>279</v>
      </c>
      <c r="H85" s="8"/>
      <c r="I85" s="8"/>
      <c r="J85" s="8"/>
      <c r="K85" s="8" t="s">
        <v>603</v>
      </c>
      <c r="L85" s="53" t="str">
        <f t="shared" si="0"/>
        <v>OSS-GT-R-GSPIS6015-Impression Post【Open Tray】-Φ 6.0-H 15</v>
      </c>
      <c r="M85" s="212" t="s">
        <v>617</v>
      </c>
    </row>
    <row r="86" spans="1:13">
      <c r="A86" s="213" t="s">
        <v>430</v>
      </c>
      <c r="B86" s="7" t="s">
        <v>431</v>
      </c>
      <c r="C86" s="7" t="s">
        <v>432</v>
      </c>
      <c r="D86" s="7" t="s">
        <v>433</v>
      </c>
      <c r="E86" s="210" t="s">
        <v>618</v>
      </c>
      <c r="F86" s="200" t="s">
        <v>619</v>
      </c>
      <c r="G86" s="8" t="s">
        <v>60</v>
      </c>
      <c r="H86" s="8"/>
      <c r="I86" s="8"/>
      <c r="J86" s="8"/>
      <c r="K86" s="8" t="s">
        <v>606</v>
      </c>
      <c r="L86" s="53" t="e">
        <f>B86&amp;"-"&amp;C86&amp;"-"&amp;D86&amp;"-"&amp;E86&amp;"-"&amp;#REF!&amp;"-"&amp;G86&amp;"-"&amp;K86</f>
        <v>#REF!</v>
      </c>
      <c r="M86" s="212" t="s">
        <v>620</v>
      </c>
    </row>
    <row r="87" spans="1:13">
      <c r="A87" s="213" t="s">
        <v>430</v>
      </c>
      <c r="B87" s="7" t="s">
        <v>431</v>
      </c>
      <c r="C87" s="7" t="s">
        <v>432</v>
      </c>
      <c r="D87" s="7" t="s">
        <v>433</v>
      </c>
      <c r="E87" s="210" t="s">
        <v>621</v>
      </c>
      <c r="F87" s="200" t="s">
        <v>619</v>
      </c>
      <c r="G87" s="8" t="s">
        <v>60</v>
      </c>
      <c r="H87" s="8"/>
      <c r="I87" s="8"/>
      <c r="J87" s="8"/>
      <c r="K87" s="8" t="s">
        <v>622</v>
      </c>
      <c r="L87" s="53" t="e">
        <f>B87&amp;"-"&amp;C87&amp;"-"&amp;D87&amp;"-"&amp;E87&amp;"-"&amp;#REF!&amp;"-"&amp;G87&amp;"-"&amp;K87</f>
        <v>#REF!</v>
      </c>
      <c r="M87" s="212" t="s">
        <v>623</v>
      </c>
    </row>
    <row r="88" spans="1:13">
      <c r="A88" s="213" t="s">
        <v>430</v>
      </c>
      <c r="B88" s="7" t="s">
        <v>431</v>
      </c>
      <c r="C88" s="7" t="s">
        <v>432</v>
      </c>
      <c r="D88" s="7" t="s">
        <v>443</v>
      </c>
      <c r="E88" s="210" t="s">
        <v>624</v>
      </c>
      <c r="F88" s="200" t="s">
        <v>619</v>
      </c>
      <c r="G88" s="8" t="s">
        <v>60</v>
      </c>
      <c r="H88" s="8"/>
      <c r="I88" s="8"/>
      <c r="J88" s="8"/>
      <c r="K88" s="8" t="s">
        <v>606</v>
      </c>
      <c r="L88" s="53" t="e">
        <f>B88&amp;"-"&amp;C88&amp;"-"&amp;D88&amp;"-"&amp;E88&amp;"-"&amp;#REF!&amp;"-"&amp;G88&amp;"-"&amp;K88</f>
        <v>#REF!</v>
      </c>
      <c r="M88" s="212" t="s">
        <v>625</v>
      </c>
    </row>
    <row r="89" spans="1:13">
      <c r="A89" s="213" t="s">
        <v>430</v>
      </c>
      <c r="B89" s="7" t="s">
        <v>431</v>
      </c>
      <c r="C89" s="7" t="s">
        <v>432</v>
      </c>
      <c r="D89" s="7" t="s">
        <v>443</v>
      </c>
      <c r="E89" s="210" t="s">
        <v>626</v>
      </c>
      <c r="F89" s="200" t="s">
        <v>619</v>
      </c>
      <c r="G89" s="8" t="s">
        <v>60</v>
      </c>
      <c r="H89" s="8"/>
      <c r="I89" s="8"/>
      <c r="J89" s="8"/>
      <c r="K89" s="8" t="s">
        <v>622</v>
      </c>
      <c r="L89" s="53" t="e">
        <f>B89&amp;"-"&amp;C89&amp;"-"&amp;D89&amp;"-"&amp;E89&amp;"-"&amp;#REF!&amp;"-"&amp;G89&amp;"-"&amp;K89</f>
        <v>#REF!</v>
      </c>
      <c r="M89" s="212" t="s">
        <v>627</v>
      </c>
    </row>
    <row r="90" spans="1:13">
      <c r="A90" s="213" t="s">
        <v>430</v>
      </c>
      <c r="B90" s="7" t="s">
        <v>431</v>
      </c>
      <c r="C90" s="7" t="s">
        <v>432</v>
      </c>
      <c r="D90" s="7" t="s">
        <v>443</v>
      </c>
      <c r="E90" s="210" t="s">
        <v>628</v>
      </c>
      <c r="F90" s="200" t="s">
        <v>619</v>
      </c>
      <c r="G90" s="8" t="s">
        <v>283</v>
      </c>
      <c r="H90" s="8"/>
      <c r="I90" s="8"/>
      <c r="J90" s="8"/>
      <c r="K90" s="8" t="s">
        <v>606</v>
      </c>
      <c r="L90" s="53" t="e">
        <f>B90&amp;"-"&amp;C90&amp;"-"&amp;D90&amp;"-"&amp;E90&amp;"-"&amp;#REF!&amp;"-"&amp;G90&amp;"-"&amp;K90</f>
        <v>#REF!</v>
      </c>
      <c r="M90" s="212" t="s">
        <v>629</v>
      </c>
    </row>
    <row r="91" spans="1:13">
      <c r="A91" s="213" t="s">
        <v>430</v>
      </c>
      <c r="B91" s="7" t="s">
        <v>431</v>
      </c>
      <c r="C91" s="7" t="s">
        <v>432</v>
      </c>
      <c r="D91" s="7" t="s">
        <v>443</v>
      </c>
      <c r="E91" s="210" t="s">
        <v>630</v>
      </c>
      <c r="F91" s="200" t="s">
        <v>619</v>
      </c>
      <c r="G91" s="8" t="s">
        <v>283</v>
      </c>
      <c r="H91" s="8"/>
      <c r="I91" s="8"/>
      <c r="J91" s="8"/>
      <c r="K91" s="8" t="s">
        <v>622</v>
      </c>
      <c r="L91" s="53" t="e">
        <f>B91&amp;"-"&amp;C91&amp;"-"&amp;D91&amp;"-"&amp;E91&amp;"-"&amp;#REF!&amp;"-"&amp;G91&amp;"-"&amp;K91</f>
        <v>#REF!</v>
      </c>
      <c r="M91" s="212" t="s">
        <v>631</v>
      </c>
    </row>
    <row r="92" spans="1:13">
      <c r="A92" s="213" t="s">
        <v>430</v>
      </c>
      <c r="B92" s="7" t="s">
        <v>431</v>
      </c>
      <c r="C92" s="7" t="s">
        <v>432</v>
      </c>
      <c r="D92" s="7" t="s">
        <v>443</v>
      </c>
      <c r="E92" s="210" t="s">
        <v>632</v>
      </c>
      <c r="F92" s="200" t="s">
        <v>619</v>
      </c>
      <c r="G92" s="8" t="s">
        <v>279</v>
      </c>
      <c r="H92" s="8"/>
      <c r="I92" s="8"/>
      <c r="J92" s="8"/>
      <c r="K92" s="8" t="s">
        <v>606</v>
      </c>
      <c r="L92" s="53" t="e">
        <f>B92&amp;"-"&amp;C92&amp;"-"&amp;D92&amp;"-"&amp;E92&amp;"-"&amp;#REF!&amp;"-"&amp;G92&amp;"-"&amp;K92</f>
        <v>#REF!</v>
      </c>
      <c r="M92" s="212" t="s">
        <v>633</v>
      </c>
    </row>
    <row r="93" spans="1:13">
      <c r="A93" s="213" t="s">
        <v>430</v>
      </c>
      <c r="B93" s="7" t="s">
        <v>431</v>
      </c>
      <c r="C93" s="7" t="s">
        <v>432</v>
      </c>
      <c r="D93" s="7" t="s">
        <v>443</v>
      </c>
      <c r="E93" s="210" t="s">
        <v>634</v>
      </c>
      <c r="F93" s="200" t="s">
        <v>619</v>
      </c>
      <c r="G93" s="8" t="s">
        <v>279</v>
      </c>
      <c r="H93" s="8"/>
      <c r="I93" s="8"/>
      <c r="J93" s="8"/>
      <c r="K93" s="8" t="s">
        <v>622</v>
      </c>
      <c r="L93" s="53" t="e">
        <f>B93&amp;"-"&amp;C93&amp;"-"&amp;D93&amp;"-"&amp;E93&amp;"-"&amp;#REF!&amp;"-"&amp;G93&amp;"-"&amp;K93</f>
        <v>#REF!</v>
      </c>
      <c r="M93" s="212" t="s">
        <v>635</v>
      </c>
    </row>
    <row r="94" spans="1:13">
      <c r="A94" s="213" t="s">
        <v>430</v>
      </c>
      <c r="B94" s="8" t="s">
        <v>431</v>
      </c>
      <c r="C94" s="8" t="s">
        <v>432</v>
      </c>
      <c r="D94" s="8" t="s">
        <v>443</v>
      </c>
      <c r="E94" s="200" t="s">
        <v>636</v>
      </c>
      <c r="F94" s="200" t="s">
        <v>637</v>
      </c>
      <c r="G94" s="8" t="s">
        <v>29</v>
      </c>
      <c r="H94" s="11" t="s">
        <v>30</v>
      </c>
      <c r="I94" s="11" t="s">
        <v>348</v>
      </c>
      <c r="J94" s="8"/>
      <c r="K94" s="8"/>
      <c r="L94" s="53"/>
      <c r="M94" s="100" t="str">
        <f>B94&amp;"-"&amp;C94&amp;"-"&amp;D94&amp;"-"&amp;E94&amp;"-"&amp;F94&amp;"-"&amp;G94&amp;"-"&amp;H94&amp;"-"&amp;I94</f>
        <v>OSS-GT-R-GSAA4520A-Angled Abutment TypeA-Φ 4.5-GH 2-17°</v>
      </c>
    </row>
    <row r="95" spans="1:13">
      <c r="A95" s="213" t="s">
        <v>430</v>
      </c>
      <c r="B95" s="8" t="s">
        <v>431</v>
      </c>
      <c r="C95" s="8" t="s">
        <v>432</v>
      </c>
      <c r="D95" s="8" t="s">
        <v>443</v>
      </c>
      <c r="E95" s="200" t="s">
        <v>638</v>
      </c>
      <c r="F95" s="200" t="s">
        <v>639</v>
      </c>
      <c r="G95" s="8" t="s">
        <v>29</v>
      </c>
      <c r="H95" s="11" t="s">
        <v>30</v>
      </c>
      <c r="I95" s="11" t="s">
        <v>348</v>
      </c>
      <c r="J95" s="8"/>
      <c r="K95" s="8"/>
      <c r="L95" s="53"/>
      <c r="M95" s="100" t="str">
        <f t="shared" ref="M95:M106" si="1">B95&amp;"-"&amp;C95&amp;"-"&amp;D95&amp;"-"&amp;E95&amp;"-"&amp;F95&amp;"-"&amp;G95&amp;"-"&amp;H95&amp;"-"&amp;I95</f>
        <v>OSS-GT-R-GSAA4520B-Angled Abutment TypeB-Φ 4.5-GH 2-17°</v>
      </c>
    </row>
    <row r="96" spans="1:13">
      <c r="A96" s="213" t="s">
        <v>430</v>
      </c>
      <c r="B96" s="8" t="s">
        <v>431</v>
      </c>
      <c r="C96" s="8" t="s">
        <v>432</v>
      </c>
      <c r="D96" s="8" t="s">
        <v>552</v>
      </c>
      <c r="E96" s="200" t="s">
        <v>640</v>
      </c>
      <c r="F96" s="200" t="s">
        <v>127</v>
      </c>
      <c r="G96" s="8" t="s">
        <v>29</v>
      </c>
      <c r="H96" s="11" t="s">
        <v>30</v>
      </c>
      <c r="I96" s="11" t="s">
        <v>348</v>
      </c>
      <c r="J96" s="8"/>
      <c r="K96" s="8"/>
      <c r="L96" s="53"/>
      <c r="M96" s="100" t="str">
        <f t="shared" si="1"/>
        <v>OSS-GT-R-Non-GSAA4520N-Angled Abutment-Φ 4.5-GH 2-17°</v>
      </c>
    </row>
    <row r="97" spans="1:13">
      <c r="A97" s="213" t="s">
        <v>430</v>
      </c>
      <c r="B97" s="8" t="s">
        <v>431</v>
      </c>
      <c r="C97" s="8" t="s">
        <v>432</v>
      </c>
      <c r="D97" s="8" t="s">
        <v>443</v>
      </c>
      <c r="E97" s="200" t="s">
        <v>641</v>
      </c>
      <c r="F97" s="200" t="s">
        <v>637</v>
      </c>
      <c r="G97" s="8" t="s">
        <v>283</v>
      </c>
      <c r="H97" s="11" t="s">
        <v>30</v>
      </c>
      <c r="I97" s="11" t="s">
        <v>348</v>
      </c>
      <c r="J97" s="8"/>
      <c r="K97" s="8"/>
      <c r="L97" s="53"/>
      <c r="M97" s="100" t="str">
        <f t="shared" si="1"/>
        <v>OSS-GT-R-GSAA5020A-Angled Abutment TypeA-Φ 5.0-GH 2-17°</v>
      </c>
    </row>
    <row r="98" spans="1:13">
      <c r="A98" s="213" t="s">
        <v>430</v>
      </c>
      <c r="B98" s="8" t="s">
        <v>431</v>
      </c>
      <c r="C98" s="8" t="s">
        <v>432</v>
      </c>
      <c r="D98" s="8" t="s">
        <v>443</v>
      </c>
      <c r="E98" s="200" t="s">
        <v>642</v>
      </c>
      <c r="F98" s="200" t="s">
        <v>639</v>
      </c>
      <c r="G98" s="8" t="s">
        <v>283</v>
      </c>
      <c r="H98" s="11" t="s">
        <v>30</v>
      </c>
      <c r="I98" s="11" t="s">
        <v>348</v>
      </c>
      <c r="J98" s="8"/>
      <c r="K98" s="8"/>
      <c r="L98" s="53"/>
      <c r="M98" s="100" t="str">
        <f t="shared" si="1"/>
        <v>OSS-GT-R-GSAA5020B-Angled Abutment TypeB-Φ 5.0-GH 2-17°</v>
      </c>
    </row>
    <row r="99" spans="1:13">
      <c r="A99" s="213" t="s">
        <v>430</v>
      </c>
      <c r="B99" s="8" t="s">
        <v>431</v>
      </c>
      <c r="C99" s="8" t="s">
        <v>432</v>
      </c>
      <c r="D99" s="8" t="s">
        <v>552</v>
      </c>
      <c r="E99" s="200" t="s">
        <v>643</v>
      </c>
      <c r="F99" s="200" t="s">
        <v>127</v>
      </c>
      <c r="G99" s="8" t="s">
        <v>283</v>
      </c>
      <c r="H99" s="11" t="s">
        <v>30</v>
      </c>
      <c r="I99" s="11" t="s">
        <v>348</v>
      </c>
      <c r="J99" s="8"/>
      <c r="K99" s="8"/>
      <c r="L99" s="53"/>
      <c r="M99" s="100" t="str">
        <f t="shared" si="1"/>
        <v>OSS-GT-R-Non-GSAA5020N-Angled Abutment-Φ 5.0-GH 2-17°</v>
      </c>
    </row>
    <row r="100" spans="1:13">
      <c r="A100" s="213" t="s">
        <v>430</v>
      </c>
      <c r="B100" s="8" t="s">
        <v>431</v>
      </c>
      <c r="C100" s="8" t="s">
        <v>432</v>
      </c>
      <c r="D100" s="8" t="s">
        <v>443</v>
      </c>
      <c r="E100" s="200" t="s">
        <v>644</v>
      </c>
      <c r="F100" s="200" t="s">
        <v>637</v>
      </c>
      <c r="G100" s="8" t="s">
        <v>283</v>
      </c>
      <c r="H100" s="11" t="s">
        <v>34</v>
      </c>
      <c r="I100" s="11" t="s">
        <v>348</v>
      </c>
      <c r="J100" s="8"/>
      <c r="K100" s="8"/>
      <c r="L100" s="53"/>
      <c r="M100" s="100" t="str">
        <f t="shared" si="1"/>
        <v>OSS-GT-R-GSAA5040A-Angled Abutment TypeA-Φ 5.0-GH 4-17°</v>
      </c>
    </row>
    <row r="101" spans="1:13">
      <c r="A101" s="213" t="s">
        <v>430</v>
      </c>
      <c r="B101" s="8" t="s">
        <v>431</v>
      </c>
      <c r="C101" s="8" t="s">
        <v>432</v>
      </c>
      <c r="D101" s="8" t="s">
        <v>443</v>
      </c>
      <c r="E101" s="200" t="s">
        <v>645</v>
      </c>
      <c r="F101" s="200" t="s">
        <v>639</v>
      </c>
      <c r="G101" s="8" t="s">
        <v>283</v>
      </c>
      <c r="H101" s="11" t="s">
        <v>34</v>
      </c>
      <c r="I101" s="11" t="s">
        <v>348</v>
      </c>
      <c r="J101" s="8"/>
      <c r="K101" s="8"/>
      <c r="L101" s="53"/>
      <c r="M101" s="100" t="str">
        <f t="shared" si="1"/>
        <v>OSS-GT-R-GSAA5040B-Angled Abutment TypeB-Φ 5.0-GH 4-17°</v>
      </c>
    </row>
    <row r="102" spans="1:13">
      <c r="A102" s="213" t="s">
        <v>430</v>
      </c>
      <c r="B102" s="8" t="s">
        <v>431</v>
      </c>
      <c r="C102" s="8" t="s">
        <v>432</v>
      </c>
      <c r="D102" s="8" t="s">
        <v>552</v>
      </c>
      <c r="E102" s="200" t="s">
        <v>646</v>
      </c>
      <c r="F102" s="200" t="s">
        <v>127</v>
      </c>
      <c r="G102" s="8" t="s">
        <v>283</v>
      </c>
      <c r="H102" s="11" t="s">
        <v>34</v>
      </c>
      <c r="I102" s="11" t="s">
        <v>348</v>
      </c>
      <c r="J102" s="8"/>
      <c r="K102" s="8"/>
      <c r="L102" s="53"/>
      <c r="M102" s="100" t="str">
        <f t="shared" si="1"/>
        <v>OSS-GT-R-Non-GSAA5040N-Angled Abutment-Φ 5.0-GH 4-17°</v>
      </c>
    </row>
    <row r="103" spans="1:13">
      <c r="A103" s="213" t="s">
        <v>430</v>
      </c>
      <c r="B103" s="8" t="s">
        <v>431</v>
      </c>
      <c r="C103" s="8" t="s">
        <v>432</v>
      </c>
      <c r="D103" s="8" t="s">
        <v>433</v>
      </c>
      <c r="E103" s="200" t="s">
        <v>647</v>
      </c>
      <c r="F103" s="200" t="s">
        <v>639</v>
      </c>
      <c r="G103" s="8" t="s">
        <v>29</v>
      </c>
      <c r="H103" s="11" t="s">
        <v>34</v>
      </c>
      <c r="I103" s="11" t="s">
        <v>348</v>
      </c>
      <c r="J103" s="8"/>
      <c r="K103" s="8"/>
      <c r="L103" s="53"/>
      <c r="M103" s="100" t="str">
        <f t="shared" si="1"/>
        <v>OSS-GT-M-GSAA4540MB-Angled Abutment TypeB-Φ 4.5-GH 4-17°</v>
      </c>
    </row>
    <row r="104" spans="1:13">
      <c r="A104" s="213" t="s">
        <v>430</v>
      </c>
      <c r="B104" s="8" t="s">
        <v>431</v>
      </c>
      <c r="C104" s="8" t="s">
        <v>432</v>
      </c>
      <c r="D104" s="8" t="s">
        <v>443</v>
      </c>
      <c r="E104" s="200" t="s">
        <v>648</v>
      </c>
      <c r="F104" s="200" t="s">
        <v>637</v>
      </c>
      <c r="G104" s="8" t="s">
        <v>279</v>
      </c>
      <c r="H104" s="11" t="s">
        <v>34</v>
      </c>
      <c r="I104" s="11" t="s">
        <v>348</v>
      </c>
      <c r="J104" s="8"/>
      <c r="K104" s="8"/>
      <c r="L104" s="53"/>
      <c r="M104" s="100" t="str">
        <f t="shared" si="1"/>
        <v>OSS-GT-R-GSAA6040A-Angled Abutment TypeA-Φ 6.0-GH 4-17°</v>
      </c>
    </row>
    <row r="105" spans="1:13">
      <c r="A105" s="213" t="s">
        <v>430</v>
      </c>
      <c r="B105" s="8" t="s">
        <v>431</v>
      </c>
      <c r="C105" s="8" t="s">
        <v>432</v>
      </c>
      <c r="D105" s="8" t="s">
        <v>443</v>
      </c>
      <c r="E105" s="200" t="s">
        <v>649</v>
      </c>
      <c r="F105" s="200" t="s">
        <v>639</v>
      </c>
      <c r="G105" s="8" t="s">
        <v>279</v>
      </c>
      <c r="H105" s="11" t="s">
        <v>34</v>
      </c>
      <c r="I105" s="11" t="s">
        <v>348</v>
      </c>
      <c r="J105" s="8"/>
      <c r="K105" s="8"/>
      <c r="L105" s="53"/>
      <c r="M105" s="100" t="str">
        <f t="shared" si="1"/>
        <v>OSS-GT-R-GSAA6040B-Angled Abutment TypeB-Φ 6.0-GH 4-17°</v>
      </c>
    </row>
    <row r="106" spans="1:13">
      <c r="A106" s="213" t="s">
        <v>430</v>
      </c>
      <c r="B106" s="8" t="s">
        <v>431</v>
      </c>
      <c r="C106" s="8" t="s">
        <v>432</v>
      </c>
      <c r="D106" s="8" t="s">
        <v>433</v>
      </c>
      <c r="E106" s="200" t="s">
        <v>650</v>
      </c>
      <c r="F106" s="198" t="s">
        <v>286</v>
      </c>
      <c r="G106" s="8" t="s">
        <v>60</v>
      </c>
      <c r="H106" s="11" t="s">
        <v>95</v>
      </c>
      <c r="I106" s="11"/>
      <c r="J106" s="8"/>
      <c r="K106" s="8"/>
      <c r="L106" s="53"/>
      <c r="M106" s="100" t="str">
        <f>B106&amp;"-"&amp;C106&amp;"-"&amp;D106&amp;"-"&amp;E106&amp;"-"&amp;F106&amp;"-"&amp;G106&amp;"-"&amp;H106</f>
        <v>OSS-GT-M-GSTTA4010-Temporary Abutment【Crown】-Φ 4-GH 1</v>
      </c>
    </row>
    <row r="107" spans="1:13">
      <c r="A107" s="213" t="s">
        <v>430</v>
      </c>
      <c r="B107" s="8" t="s">
        <v>431</v>
      </c>
      <c r="C107" s="8" t="s">
        <v>432</v>
      </c>
      <c r="D107" s="8" t="s">
        <v>529</v>
      </c>
      <c r="E107" s="200" t="s">
        <v>651</v>
      </c>
      <c r="F107" s="198" t="s">
        <v>289</v>
      </c>
      <c r="G107" s="8" t="s">
        <v>60</v>
      </c>
      <c r="H107" s="11" t="s">
        <v>95</v>
      </c>
      <c r="I107" s="11"/>
      <c r="J107" s="8"/>
      <c r="K107" s="8"/>
      <c r="L107" s="53"/>
      <c r="M107" s="100" t="str">
        <f t="shared" ref="M107:M113" si="2">B107&amp;"-"&amp;C107&amp;"-"&amp;D107&amp;"-"&amp;E107&amp;"-"&amp;F107&amp;"-"&amp;G107&amp;"-"&amp;H107</f>
        <v>OSS-GT-M-Non-GSTTA4010N-Temporary Abutment【Bridge】-Φ 4-GH 1</v>
      </c>
    </row>
    <row r="108" spans="1:13">
      <c r="A108" s="213" t="s">
        <v>430</v>
      </c>
      <c r="B108" s="8" t="s">
        <v>431</v>
      </c>
      <c r="C108" s="8" t="s">
        <v>432</v>
      </c>
      <c r="D108" s="8" t="s">
        <v>433</v>
      </c>
      <c r="E108" s="200" t="s">
        <v>652</v>
      </c>
      <c r="F108" s="198" t="s">
        <v>286</v>
      </c>
      <c r="G108" s="8" t="s">
        <v>60</v>
      </c>
      <c r="H108" s="11" t="s">
        <v>63</v>
      </c>
      <c r="I108" s="11"/>
      <c r="J108" s="8"/>
      <c r="K108" s="8"/>
      <c r="L108" s="53"/>
      <c r="M108" s="100" t="str">
        <f t="shared" si="2"/>
        <v>OSS-GT-M-GSTTA4030-Temporary Abutment【Crown】-Φ 4-GH 3</v>
      </c>
    </row>
    <row r="109" spans="1:13">
      <c r="A109" s="213" t="s">
        <v>430</v>
      </c>
      <c r="B109" s="8" t="s">
        <v>431</v>
      </c>
      <c r="C109" s="8" t="s">
        <v>432</v>
      </c>
      <c r="D109" s="8" t="s">
        <v>529</v>
      </c>
      <c r="E109" s="200" t="s">
        <v>653</v>
      </c>
      <c r="F109" s="198" t="s">
        <v>289</v>
      </c>
      <c r="G109" s="8" t="s">
        <v>60</v>
      </c>
      <c r="H109" s="11" t="s">
        <v>63</v>
      </c>
      <c r="I109" s="11"/>
      <c r="J109" s="8"/>
      <c r="K109" s="8"/>
      <c r="L109" s="53"/>
      <c r="M109" s="100" t="str">
        <f t="shared" si="2"/>
        <v>OSS-GT-M-Non-GSTTA4030N-Temporary Abutment【Bridge】-Φ 4-GH 3</v>
      </c>
    </row>
    <row r="110" spans="1:13">
      <c r="A110" s="213" t="s">
        <v>430</v>
      </c>
      <c r="B110" s="8" t="s">
        <v>431</v>
      </c>
      <c r="C110" s="8" t="s">
        <v>432</v>
      </c>
      <c r="D110" s="8" t="s">
        <v>443</v>
      </c>
      <c r="E110" s="200" t="s">
        <v>654</v>
      </c>
      <c r="F110" s="198" t="s">
        <v>286</v>
      </c>
      <c r="G110" s="8" t="s">
        <v>29</v>
      </c>
      <c r="H110" s="11" t="s">
        <v>95</v>
      </c>
      <c r="I110" s="11"/>
      <c r="J110" s="8"/>
      <c r="K110" s="8"/>
      <c r="L110" s="53"/>
      <c r="M110" s="100" t="str">
        <f t="shared" si="2"/>
        <v>OSS-GT-R-GSTTA4510-Temporary Abutment【Crown】-Φ 4.5-GH 1</v>
      </c>
    </row>
    <row r="111" spans="1:13">
      <c r="A111" s="213" t="s">
        <v>430</v>
      </c>
      <c r="B111" s="8" t="s">
        <v>431</v>
      </c>
      <c r="C111" s="8" t="s">
        <v>432</v>
      </c>
      <c r="D111" s="8" t="s">
        <v>552</v>
      </c>
      <c r="E111" s="200" t="s">
        <v>655</v>
      </c>
      <c r="F111" s="198" t="s">
        <v>289</v>
      </c>
      <c r="G111" s="8" t="s">
        <v>29</v>
      </c>
      <c r="H111" s="11" t="s">
        <v>95</v>
      </c>
      <c r="I111" s="11"/>
      <c r="J111" s="8"/>
      <c r="K111" s="8"/>
      <c r="L111" s="53"/>
      <c r="M111" s="100" t="str">
        <f t="shared" si="2"/>
        <v>OSS-GT-R-Non-GSTTA4510N-Temporary Abutment【Bridge】-Φ 4.5-GH 1</v>
      </c>
    </row>
    <row r="112" spans="1:13">
      <c r="A112" s="213" t="s">
        <v>430</v>
      </c>
      <c r="B112" s="8" t="s">
        <v>431</v>
      </c>
      <c r="C112" s="8" t="s">
        <v>432</v>
      </c>
      <c r="D112" s="8" t="s">
        <v>443</v>
      </c>
      <c r="E112" s="200" t="s">
        <v>656</v>
      </c>
      <c r="F112" s="198" t="s">
        <v>286</v>
      </c>
      <c r="G112" s="8" t="s">
        <v>29</v>
      </c>
      <c r="H112" s="11" t="s">
        <v>63</v>
      </c>
      <c r="I112" s="11"/>
      <c r="J112" s="8"/>
      <c r="K112" s="8"/>
      <c r="L112" s="53"/>
      <c r="M112" s="100" t="str">
        <f t="shared" si="2"/>
        <v>OSS-GT-R-GSTTA4530-Temporary Abutment【Crown】-Φ 4.5-GH 3</v>
      </c>
    </row>
    <row r="113" spans="1:13">
      <c r="A113" s="213" t="s">
        <v>430</v>
      </c>
      <c r="B113" s="8" t="s">
        <v>431</v>
      </c>
      <c r="C113" s="8" t="s">
        <v>432</v>
      </c>
      <c r="D113" s="8" t="s">
        <v>552</v>
      </c>
      <c r="E113" s="200" t="s">
        <v>657</v>
      </c>
      <c r="F113" s="198" t="s">
        <v>289</v>
      </c>
      <c r="G113" s="8" t="s">
        <v>29</v>
      </c>
      <c r="H113" s="11" t="s">
        <v>63</v>
      </c>
      <c r="I113" s="11"/>
      <c r="J113" s="8"/>
      <c r="K113" s="8"/>
      <c r="L113" s="53"/>
      <c r="M113" s="100" t="str">
        <f t="shared" si="2"/>
        <v>OSS-GT-R-Non-GSTTA4530N-Temporary Abutment【Bridge】-Φ 4.5-GH 3</v>
      </c>
    </row>
    <row r="114" spans="1:13">
      <c r="A114" s="190" t="s">
        <v>430</v>
      </c>
      <c r="B114" s="7" t="s">
        <v>431</v>
      </c>
      <c r="C114" s="7" t="s">
        <v>432</v>
      </c>
      <c r="D114" s="7" t="s">
        <v>433</v>
      </c>
      <c r="E114" s="210" t="s">
        <v>658</v>
      </c>
      <c r="F114" s="200" t="s">
        <v>142</v>
      </c>
      <c r="G114" s="8" t="s">
        <v>272</v>
      </c>
      <c r="H114" s="11" t="s">
        <v>95</v>
      </c>
      <c r="I114" s="8" t="s">
        <v>143</v>
      </c>
      <c r="J114" s="8"/>
      <c r="K114" s="8"/>
      <c r="L114" s="53" t="e">
        <f>B114&amp;"-"&amp;C114&amp;"-"&amp;D114&amp;"-"&amp;E114&amp;"-"&amp;#REF!&amp;"-"&amp;G114&amp;"-"&amp;H114&amp;"-"&amp;I114</f>
        <v>#REF!</v>
      </c>
      <c r="M114" s="212" t="s">
        <v>659</v>
      </c>
    </row>
    <row r="115" spans="1:13">
      <c r="A115" s="190" t="s">
        <v>430</v>
      </c>
      <c r="B115" s="7" t="s">
        <v>431</v>
      </c>
      <c r="C115" s="7" t="s">
        <v>432</v>
      </c>
      <c r="D115" s="7" t="s">
        <v>433</v>
      </c>
      <c r="E115" s="210" t="s">
        <v>660</v>
      </c>
      <c r="F115" s="200" t="s">
        <v>142</v>
      </c>
      <c r="G115" s="8" t="s">
        <v>272</v>
      </c>
      <c r="H115" s="11" t="s">
        <v>30</v>
      </c>
      <c r="I115" s="8" t="s">
        <v>143</v>
      </c>
      <c r="J115" s="8"/>
      <c r="K115" s="8"/>
      <c r="L115" s="53" t="e">
        <f>B115&amp;"-"&amp;C115&amp;"-"&amp;D115&amp;"-"&amp;E115&amp;"-"&amp;#REF!&amp;"-"&amp;G115&amp;"-"&amp;H115&amp;"-"&amp;I115</f>
        <v>#REF!</v>
      </c>
      <c r="M115" s="212" t="s">
        <v>661</v>
      </c>
    </row>
    <row r="116" spans="1:13">
      <c r="A116" s="190" t="s">
        <v>430</v>
      </c>
      <c r="B116" s="7" t="s">
        <v>431</v>
      </c>
      <c r="C116" s="7" t="s">
        <v>432</v>
      </c>
      <c r="D116" s="7" t="s">
        <v>433</v>
      </c>
      <c r="E116" s="210" t="s">
        <v>662</v>
      </c>
      <c r="F116" s="200" t="s">
        <v>142</v>
      </c>
      <c r="G116" s="8" t="s">
        <v>272</v>
      </c>
      <c r="H116" s="11" t="s">
        <v>63</v>
      </c>
      <c r="I116" s="8" t="s">
        <v>143</v>
      </c>
      <c r="J116" s="8"/>
      <c r="K116" s="8"/>
      <c r="L116" s="53" t="e">
        <f>B116&amp;"-"&amp;C116&amp;"-"&amp;D116&amp;"-"&amp;E116&amp;"-"&amp;#REF!&amp;"-"&amp;G116&amp;"-"&amp;H116&amp;"-"&amp;I116</f>
        <v>#REF!</v>
      </c>
      <c r="M116" s="212" t="s">
        <v>663</v>
      </c>
    </row>
    <row r="117" spans="1:13">
      <c r="A117" s="190" t="s">
        <v>430</v>
      </c>
      <c r="B117" s="7" t="s">
        <v>431</v>
      </c>
      <c r="C117" s="7" t="s">
        <v>432</v>
      </c>
      <c r="D117" s="7" t="s">
        <v>433</v>
      </c>
      <c r="E117" s="210" t="s">
        <v>664</v>
      </c>
      <c r="F117" s="200" t="s">
        <v>142</v>
      </c>
      <c r="G117" s="8" t="s">
        <v>272</v>
      </c>
      <c r="H117" s="11" t="s">
        <v>34</v>
      </c>
      <c r="I117" s="8" t="s">
        <v>143</v>
      </c>
      <c r="J117" s="8"/>
      <c r="K117" s="8"/>
      <c r="L117" s="53" t="e">
        <f>B117&amp;"-"&amp;C117&amp;"-"&amp;D117&amp;"-"&amp;E117&amp;"-"&amp;#REF!&amp;"-"&amp;G117&amp;"-"&amp;H117&amp;"-"&amp;I117</f>
        <v>#REF!</v>
      </c>
      <c r="M117" s="212" t="s">
        <v>665</v>
      </c>
    </row>
    <row r="118" spans="1:13">
      <c r="A118" s="190" t="s">
        <v>430</v>
      </c>
      <c r="B118" s="7" t="s">
        <v>431</v>
      </c>
      <c r="C118" s="7" t="s">
        <v>432</v>
      </c>
      <c r="D118" s="7" t="s">
        <v>433</v>
      </c>
      <c r="E118" s="210" t="s">
        <v>666</v>
      </c>
      <c r="F118" s="200" t="s">
        <v>142</v>
      </c>
      <c r="G118" s="8" t="s">
        <v>272</v>
      </c>
      <c r="H118" s="11" t="s">
        <v>516</v>
      </c>
      <c r="I118" s="8" t="s">
        <v>143</v>
      </c>
      <c r="J118" s="8"/>
      <c r="K118" s="8"/>
      <c r="L118" s="53" t="e">
        <f>B118&amp;"-"&amp;C118&amp;"-"&amp;D118&amp;"-"&amp;E118&amp;"-"&amp;#REF!&amp;"-"&amp;G118&amp;"-"&amp;H118&amp;"-"&amp;I118</f>
        <v>#REF!</v>
      </c>
      <c r="M118" s="212" t="s">
        <v>667</v>
      </c>
    </row>
    <row r="119" spans="1:13">
      <c r="A119" s="190" t="s">
        <v>430</v>
      </c>
      <c r="B119" s="7" t="s">
        <v>431</v>
      </c>
      <c r="C119" s="7" t="s">
        <v>432</v>
      </c>
      <c r="D119" s="7" t="s">
        <v>433</v>
      </c>
      <c r="E119" s="210" t="s">
        <v>668</v>
      </c>
      <c r="F119" s="200" t="s">
        <v>142</v>
      </c>
      <c r="G119" s="8" t="s">
        <v>272</v>
      </c>
      <c r="H119" s="11" t="s">
        <v>103</v>
      </c>
      <c r="I119" s="8" t="s">
        <v>348</v>
      </c>
      <c r="J119" s="8"/>
      <c r="K119" s="8"/>
      <c r="L119" s="53" t="e">
        <f>B119&amp;"-"&amp;C119&amp;"-"&amp;D119&amp;"-"&amp;E119&amp;"-"&amp;#REF!&amp;"-"&amp;G119&amp;"-"&amp;H119&amp;"-"&amp;I119</f>
        <v>#REF!</v>
      </c>
      <c r="M119" s="212" t="s">
        <v>669</v>
      </c>
    </row>
    <row r="120" spans="1:13">
      <c r="A120" s="190" t="s">
        <v>430</v>
      </c>
      <c r="B120" s="7" t="s">
        <v>431</v>
      </c>
      <c r="C120" s="7" t="s">
        <v>432</v>
      </c>
      <c r="D120" s="7" t="s">
        <v>433</v>
      </c>
      <c r="E120" s="210" t="s">
        <v>670</v>
      </c>
      <c r="F120" s="200" t="s">
        <v>142</v>
      </c>
      <c r="G120" s="8" t="s">
        <v>272</v>
      </c>
      <c r="H120" s="11" t="s">
        <v>63</v>
      </c>
      <c r="I120" s="8" t="s">
        <v>348</v>
      </c>
      <c r="J120" s="8"/>
      <c r="K120" s="8"/>
      <c r="L120" s="53" t="e">
        <f>B120&amp;"-"&amp;C120&amp;"-"&amp;D120&amp;"-"&amp;E120&amp;"-"&amp;#REF!&amp;"-"&amp;G120&amp;"-"&amp;H120&amp;"-"&amp;I120</f>
        <v>#REF!</v>
      </c>
      <c r="M120" s="212" t="s">
        <v>671</v>
      </c>
    </row>
    <row r="121" spans="1:13">
      <c r="A121" s="190" t="s">
        <v>430</v>
      </c>
      <c r="B121" s="7" t="s">
        <v>431</v>
      </c>
      <c r="C121" s="7" t="s">
        <v>432</v>
      </c>
      <c r="D121" s="7" t="s">
        <v>433</v>
      </c>
      <c r="E121" s="210" t="s">
        <v>672</v>
      </c>
      <c r="F121" s="200" t="s">
        <v>142</v>
      </c>
      <c r="G121" s="8" t="s">
        <v>272</v>
      </c>
      <c r="H121" s="11" t="s">
        <v>34</v>
      </c>
      <c r="I121" s="8" t="s">
        <v>348</v>
      </c>
      <c r="J121" s="8"/>
      <c r="K121" s="8"/>
      <c r="L121" s="53" t="e">
        <f>B121&amp;"-"&amp;C121&amp;"-"&amp;D121&amp;"-"&amp;E121&amp;"-"&amp;#REF!&amp;"-"&amp;G121&amp;"-"&amp;H121&amp;"-"&amp;I121</f>
        <v>#REF!</v>
      </c>
      <c r="M121" s="212" t="s">
        <v>673</v>
      </c>
    </row>
    <row r="122" spans="1:13">
      <c r="A122" s="190" t="s">
        <v>430</v>
      </c>
      <c r="B122" s="7" t="s">
        <v>431</v>
      </c>
      <c r="C122" s="7" t="s">
        <v>432</v>
      </c>
      <c r="D122" s="7" t="s">
        <v>433</v>
      </c>
      <c r="E122" s="210" t="s">
        <v>674</v>
      </c>
      <c r="F122" s="200" t="s">
        <v>142</v>
      </c>
      <c r="G122" s="8" t="s">
        <v>272</v>
      </c>
      <c r="H122" s="11" t="s">
        <v>105</v>
      </c>
      <c r="I122" s="8" t="s">
        <v>168</v>
      </c>
      <c r="J122" s="8"/>
      <c r="K122" s="8"/>
      <c r="L122" s="53" t="e">
        <f>B122&amp;"-"&amp;C122&amp;"-"&amp;D122&amp;"-"&amp;E122&amp;"-"&amp;#REF!&amp;"-"&amp;G122&amp;"-"&amp;H122&amp;"-"&amp;I122</f>
        <v>#REF!</v>
      </c>
      <c r="M122" s="212" t="s">
        <v>675</v>
      </c>
    </row>
    <row r="123" spans="1:13">
      <c r="A123" s="190" t="s">
        <v>430</v>
      </c>
      <c r="B123" s="7" t="s">
        <v>431</v>
      </c>
      <c r="C123" s="7" t="s">
        <v>432</v>
      </c>
      <c r="D123" s="7" t="s">
        <v>433</v>
      </c>
      <c r="E123" s="210" t="s">
        <v>676</v>
      </c>
      <c r="F123" s="200" t="s">
        <v>142</v>
      </c>
      <c r="G123" s="8" t="s">
        <v>272</v>
      </c>
      <c r="H123" s="11" t="s">
        <v>34</v>
      </c>
      <c r="I123" s="8" t="s">
        <v>168</v>
      </c>
      <c r="J123" s="8"/>
      <c r="K123" s="8"/>
      <c r="L123" s="53" t="e">
        <f>B123&amp;"-"&amp;C123&amp;"-"&amp;D123&amp;"-"&amp;E123&amp;"-"&amp;#REF!&amp;"-"&amp;G123&amp;"-"&amp;H123&amp;"-"&amp;I123</f>
        <v>#REF!</v>
      </c>
      <c r="M123" s="212" t="s">
        <v>677</v>
      </c>
    </row>
    <row r="124" spans="1:13">
      <c r="A124" s="190" t="s">
        <v>430</v>
      </c>
      <c r="B124" s="7" t="s">
        <v>431</v>
      </c>
      <c r="C124" s="7" t="s">
        <v>432</v>
      </c>
      <c r="D124" s="7" t="s">
        <v>433</v>
      </c>
      <c r="E124" s="210" t="s">
        <v>678</v>
      </c>
      <c r="F124" s="200" t="s">
        <v>142</v>
      </c>
      <c r="G124" s="8" t="s">
        <v>272</v>
      </c>
      <c r="H124" s="11" t="s">
        <v>516</v>
      </c>
      <c r="I124" s="8" t="s">
        <v>168</v>
      </c>
      <c r="J124" s="8"/>
      <c r="K124" s="8"/>
      <c r="L124" s="53" t="e">
        <f>B124&amp;"-"&amp;C124&amp;"-"&amp;D124&amp;"-"&amp;E124&amp;"-"&amp;#REF!&amp;"-"&amp;G124&amp;"-"&amp;H124&amp;"-"&amp;I124</f>
        <v>#REF!</v>
      </c>
      <c r="M124" s="212" t="s">
        <v>679</v>
      </c>
    </row>
    <row r="125" spans="1:13">
      <c r="A125" s="190" t="s">
        <v>430</v>
      </c>
      <c r="B125" s="7" t="s">
        <v>431</v>
      </c>
      <c r="C125" s="7" t="s">
        <v>432</v>
      </c>
      <c r="D125" s="7" t="s">
        <v>443</v>
      </c>
      <c r="E125" s="210" t="s">
        <v>680</v>
      </c>
      <c r="F125" s="200" t="s">
        <v>142</v>
      </c>
      <c r="G125" s="8" t="s">
        <v>272</v>
      </c>
      <c r="H125" s="11" t="s">
        <v>95</v>
      </c>
      <c r="I125" s="8" t="s">
        <v>143</v>
      </c>
      <c r="J125" s="8"/>
      <c r="K125" s="8"/>
      <c r="L125" s="53" t="e">
        <f>B125&amp;"-"&amp;C125&amp;"-"&amp;D125&amp;"-"&amp;E125&amp;"-"&amp;#REF!&amp;"-"&amp;G125&amp;"-"&amp;H125&amp;"-"&amp;I125</f>
        <v>#REF!</v>
      </c>
      <c r="M125" s="212" t="s">
        <v>681</v>
      </c>
    </row>
    <row r="126" spans="1:13">
      <c r="A126" s="190" t="s">
        <v>430</v>
      </c>
      <c r="B126" s="7" t="s">
        <v>431</v>
      </c>
      <c r="C126" s="7" t="s">
        <v>432</v>
      </c>
      <c r="D126" s="7" t="s">
        <v>443</v>
      </c>
      <c r="E126" s="210" t="s">
        <v>682</v>
      </c>
      <c r="F126" s="200" t="s">
        <v>142</v>
      </c>
      <c r="G126" s="8" t="s">
        <v>272</v>
      </c>
      <c r="H126" s="11" t="s">
        <v>30</v>
      </c>
      <c r="I126" s="8" t="s">
        <v>143</v>
      </c>
      <c r="J126" s="8"/>
      <c r="K126" s="8"/>
      <c r="L126" s="53" t="e">
        <f>B126&amp;"-"&amp;C126&amp;"-"&amp;D126&amp;"-"&amp;E126&amp;"-"&amp;#REF!&amp;"-"&amp;G126&amp;"-"&amp;H126&amp;"-"&amp;I126</f>
        <v>#REF!</v>
      </c>
      <c r="M126" s="212" t="s">
        <v>683</v>
      </c>
    </row>
    <row r="127" spans="1:13">
      <c r="A127" s="190" t="s">
        <v>430</v>
      </c>
      <c r="B127" s="7" t="s">
        <v>431</v>
      </c>
      <c r="C127" s="7" t="s">
        <v>432</v>
      </c>
      <c r="D127" s="7" t="s">
        <v>443</v>
      </c>
      <c r="E127" s="210" t="s">
        <v>684</v>
      </c>
      <c r="F127" s="200" t="s">
        <v>142</v>
      </c>
      <c r="G127" s="8" t="s">
        <v>272</v>
      </c>
      <c r="H127" s="11" t="s">
        <v>63</v>
      </c>
      <c r="I127" s="8" t="s">
        <v>143</v>
      </c>
      <c r="J127" s="8"/>
      <c r="K127" s="8"/>
      <c r="L127" s="53" t="e">
        <f>B127&amp;"-"&amp;C127&amp;"-"&amp;D127&amp;"-"&amp;E127&amp;"-"&amp;#REF!&amp;"-"&amp;G127&amp;"-"&amp;H127&amp;"-"&amp;I127</f>
        <v>#REF!</v>
      </c>
      <c r="M127" s="212" t="s">
        <v>685</v>
      </c>
    </row>
    <row r="128" spans="1:13">
      <c r="A128" s="190" t="s">
        <v>430</v>
      </c>
      <c r="B128" s="7" t="s">
        <v>431</v>
      </c>
      <c r="C128" s="7" t="s">
        <v>432</v>
      </c>
      <c r="D128" s="7" t="s">
        <v>443</v>
      </c>
      <c r="E128" s="210" t="s">
        <v>686</v>
      </c>
      <c r="F128" s="200" t="s">
        <v>142</v>
      </c>
      <c r="G128" s="8" t="s">
        <v>272</v>
      </c>
      <c r="H128" s="11" t="s">
        <v>34</v>
      </c>
      <c r="I128" s="8" t="s">
        <v>143</v>
      </c>
      <c r="J128" s="8"/>
      <c r="K128" s="8"/>
      <c r="L128" s="53" t="e">
        <f>B128&amp;"-"&amp;C128&amp;"-"&amp;D128&amp;"-"&amp;E128&amp;"-"&amp;#REF!&amp;"-"&amp;G128&amp;"-"&amp;H128&amp;"-"&amp;I128</f>
        <v>#REF!</v>
      </c>
      <c r="M128" s="212" t="s">
        <v>687</v>
      </c>
    </row>
    <row r="129" spans="1:13">
      <c r="A129" s="190" t="s">
        <v>430</v>
      </c>
      <c r="B129" s="7" t="s">
        <v>431</v>
      </c>
      <c r="C129" s="7" t="s">
        <v>432</v>
      </c>
      <c r="D129" s="7" t="s">
        <v>443</v>
      </c>
      <c r="E129" s="210" t="s">
        <v>688</v>
      </c>
      <c r="F129" s="200" t="s">
        <v>142</v>
      </c>
      <c r="G129" s="8" t="s">
        <v>272</v>
      </c>
      <c r="H129" s="11" t="s">
        <v>516</v>
      </c>
      <c r="I129" s="8" t="s">
        <v>143</v>
      </c>
      <c r="J129" s="8"/>
      <c r="K129" s="8"/>
      <c r="L129" s="53" t="e">
        <f>B129&amp;"-"&amp;C129&amp;"-"&amp;D129&amp;"-"&amp;E129&amp;"-"&amp;#REF!&amp;"-"&amp;G129&amp;"-"&amp;H129&amp;"-"&amp;I129</f>
        <v>#REF!</v>
      </c>
      <c r="M129" s="212" t="s">
        <v>689</v>
      </c>
    </row>
    <row r="130" spans="1:13">
      <c r="A130" s="190" t="s">
        <v>430</v>
      </c>
      <c r="B130" s="7" t="s">
        <v>431</v>
      </c>
      <c r="C130" s="7" t="s">
        <v>432</v>
      </c>
      <c r="D130" s="7" t="s">
        <v>443</v>
      </c>
      <c r="E130" s="210" t="s">
        <v>690</v>
      </c>
      <c r="F130" s="200" t="s">
        <v>142</v>
      </c>
      <c r="G130" s="8" t="s">
        <v>272</v>
      </c>
      <c r="H130" s="11" t="s">
        <v>103</v>
      </c>
      <c r="I130" s="8" t="s">
        <v>348</v>
      </c>
      <c r="J130" s="8"/>
      <c r="K130" s="8"/>
      <c r="L130" s="53" t="e">
        <f>B130&amp;"-"&amp;C130&amp;"-"&amp;D130&amp;"-"&amp;E130&amp;"-"&amp;#REF!&amp;"-"&amp;G130&amp;"-"&amp;H130&amp;"-"&amp;I130</f>
        <v>#REF!</v>
      </c>
      <c r="M130" s="212" t="s">
        <v>691</v>
      </c>
    </row>
    <row r="131" spans="1:13">
      <c r="A131" s="190" t="s">
        <v>430</v>
      </c>
      <c r="B131" s="7" t="s">
        <v>431</v>
      </c>
      <c r="C131" s="7" t="s">
        <v>432</v>
      </c>
      <c r="D131" s="7" t="s">
        <v>443</v>
      </c>
      <c r="E131" s="210" t="s">
        <v>692</v>
      </c>
      <c r="F131" s="200" t="s">
        <v>142</v>
      </c>
      <c r="G131" s="8" t="s">
        <v>272</v>
      </c>
      <c r="H131" s="11" t="s">
        <v>63</v>
      </c>
      <c r="I131" s="8" t="s">
        <v>348</v>
      </c>
      <c r="J131" s="8"/>
      <c r="K131" s="8"/>
      <c r="L131" s="53" t="e">
        <f>B131&amp;"-"&amp;C131&amp;"-"&amp;D131&amp;"-"&amp;E131&amp;"-"&amp;#REF!&amp;"-"&amp;G131&amp;"-"&amp;H131&amp;"-"&amp;I131</f>
        <v>#REF!</v>
      </c>
      <c r="M131" s="212" t="s">
        <v>693</v>
      </c>
    </row>
    <row r="132" spans="1:13">
      <c r="A132" s="190" t="s">
        <v>430</v>
      </c>
      <c r="B132" s="7" t="s">
        <v>431</v>
      </c>
      <c r="C132" s="7" t="s">
        <v>432</v>
      </c>
      <c r="D132" s="7" t="s">
        <v>443</v>
      </c>
      <c r="E132" s="210" t="s">
        <v>694</v>
      </c>
      <c r="F132" s="200" t="s">
        <v>142</v>
      </c>
      <c r="G132" s="8" t="s">
        <v>272</v>
      </c>
      <c r="H132" s="11" t="s">
        <v>34</v>
      </c>
      <c r="I132" s="8" t="s">
        <v>348</v>
      </c>
      <c r="J132" s="8"/>
      <c r="K132" s="8"/>
      <c r="L132" s="53" t="e">
        <f>B132&amp;"-"&amp;C132&amp;"-"&amp;D132&amp;"-"&amp;E132&amp;"-"&amp;#REF!&amp;"-"&amp;G132&amp;"-"&amp;H132&amp;"-"&amp;I132</f>
        <v>#REF!</v>
      </c>
      <c r="M132" s="212" t="s">
        <v>695</v>
      </c>
    </row>
    <row r="133" spans="1:13">
      <c r="A133" s="190" t="s">
        <v>430</v>
      </c>
      <c r="B133" s="7" t="s">
        <v>431</v>
      </c>
      <c r="C133" s="7" t="s">
        <v>432</v>
      </c>
      <c r="D133" s="7" t="s">
        <v>443</v>
      </c>
      <c r="E133" s="210" t="s">
        <v>696</v>
      </c>
      <c r="F133" s="200" t="s">
        <v>142</v>
      </c>
      <c r="G133" s="8" t="s">
        <v>272</v>
      </c>
      <c r="H133" s="11" t="s">
        <v>105</v>
      </c>
      <c r="I133" s="8" t="s">
        <v>168</v>
      </c>
      <c r="J133" s="8"/>
      <c r="K133" s="8"/>
      <c r="L133" s="53" t="e">
        <f>B133&amp;"-"&amp;C133&amp;"-"&amp;D133&amp;"-"&amp;E133&amp;"-"&amp;#REF!&amp;"-"&amp;G133&amp;"-"&amp;H133&amp;"-"&amp;I133</f>
        <v>#REF!</v>
      </c>
      <c r="M133" s="212" t="s">
        <v>697</v>
      </c>
    </row>
    <row r="134" spans="1:13">
      <c r="A134" s="190" t="s">
        <v>430</v>
      </c>
      <c r="B134" s="7" t="s">
        <v>431</v>
      </c>
      <c r="C134" s="7" t="s">
        <v>432</v>
      </c>
      <c r="D134" s="7" t="s">
        <v>443</v>
      </c>
      <c r="E134" s="210" t="s">
        <v>698</v>
      </c>
      <c r="F134" s="200" t="s">
        <v>142</v>
      </c>
      <c r="G134" s="8" t="s">
        <v>272</v>
      </c>
      <c r="H134" s="11" t="s">
        <v>34</v>
      </c>
      <c r="I134" s="8" t="s">
        <v>168</v>
      </c>
      <c r="J134" s="8"/>
      <c r="K134" s="8"/>
      <c r="L134" s="53" t="e">
        <f>B134&amp;"-"&amp;C134&amp;"-"&amp;D134&amp;"-"&amp;E134&amp;"-"&amp;#REF!&amp;"-"&amp;G134&amp;"-"&amp;H134&amp;"-"&amp;I134</f>
        <v>#REF!</v>
      </c>
      <c r="M134" s="212" t="s">
        <v>699</v>
      </c>
    </row>
    <row r="135" spans="1:13">
      <c r="A135" s="190" t="s">
        <v>430</v>
      </c>
      <c r="B135" s="7" t="s">
        <v>431</v>
      </c>
      <c r="C135" s="7" t="s">
        <v>432</v>
      </c>
      <c r="D135" s="7" t="s">
        <v>443</v>
      </c>
      <c r="E135" s="210" t="s">
        <v>700</v>
      </c>
      <c r="F135" s="200" t="s">
        <v>142</v>
      </c>
      <c r="G135" s="8" t="s">
        <v>272</v>
      </c>
      <c r="H135" s="11" t="s">
        <v>516</v>
      </c>
      <c r="I135" s="8" t="s">
        <v>168</v>
      </c>
      <c r="J135" s="8"/>
      <c r="K135" s="8"/>
      <c r="L135" s="53" t="e">
        <f>B135&amp;"-"&amp;C135&amp;"-"&amp;D135&amp;"-"&amp;E135&amp;"-"&amp;#REF!&amp;"-"&amp;G135&amp;"-"&amp;H135&amp;"-"&amp;I135</f>
        <v>#REF!</v>
      </c>
      <c r="M135" s="212" t="s">
        <v>701</v>
      </c>
    </row>
    <row r="136" spans="1:13">
      <c r="A136" s="190" t="s">
        <v>430</v>
      </c>
      <c r="B136" s="7" t="s">
        <v>431</v>
      </c>
      <c r="C136" s="7" t="s">
        <v>432</v>
      </c>
      <c r="D136" s="7" t="s">
        <v>702</v>
      </c>
      <c r="E136" s="210" t="s">
        <v>703</v>
      </c>
      <c r="F136" s="200" t="s">
        <v>704</v>
      </c>
      <c r="G136" s="8" t="s">
        <v>272</v>
      </c>
      <c r="H136" s="11"/>
      <c r="I136" s="8"/>
      <c r="J136" s="8"/>
      <c r="K136" s="8" t="s">
        <v>277</v>
      </c>
      <c r="L136" s="53" t="e">
        <f>B136&amp;"-"&amp;C136&amp;"-"&amp;D136&amp;"-"&amp;E136&amp;"-"&amp;#REF!&amp;"-"&amp;G136&amp;"-"&amp;K136</f>
        <v>#REF!</v>
      </c>
      <c r="M136" s="212" t="s">
        <v>705</v>
      </c>
    </row>
    <row r="137" spans="1:13">
      <c r="A137" s="190" t="s">
        <v>430</v>
      </c>
      <c r="B137" s="7" t="s">
        <v>431</v>
      </c>
      <c r="C137" s="7" t="s">
        <v>432</v>
      </c>
      <c r="D137" s="7" t="s">
        <v>706</v>
      </c>
      <c r="E137" s="210" t="s">
        <v>707</v>
      </c>
      <c r="F137" s="200" t="s">
        <v>708</v>
      </c>
      <c r="G137" s="8" t="s">
        <v>272</v>
      </c>
      <c r="H137" s="11"/>
      <c r="I137" s="8"/>
      <c r="J137" s="8"/>
      <c r="K137" s="8" t="s">
        <v>709</v>
      </c>
      <c r="L137" s="53" t="e">
        <f>B137&amp;"-"&amp;C137&amp;"-"&amp;D137&amp;"-"&amp;E137&amp;"-"&amp;#REF!&amp;"-"&amp;G137&amp;"-"&amp;K137</f>
        <v>#REF!</v>
      </c>
      <c r="M137" s="212" t="s">
        <v>710</v>
      </c>
    </row>
    <row r="138" spans="1:13">
      <c r="A138" s="190" t="s">
        <v>430</v>
      </c>
      <c r="B138" s="7" t="s">
        <v>431</v>
      </c>
      <c r="C138" s="7" t="s">
        <v>432</v>
      </c>
      <c r="D138" s="7" t="s">
        <v>706</v>
      </c>
      <c r="E138" s="210" t="s">
        <v>711</v>
      </c>
      <c r="F138" s="202" t="s">
        <v>179</v>
      </c>
      <c r="G138" s="8" t="s">
        <v>272</v>
      </c>
      <c r="H138" s="11"/>
      <c r="I138" s="8"/>
      <c r="J138" s="8"/>
      <c r="K138" s="8"/>
      <c r="L138" s="53" t="e">
        <f>B138&amp;"-"&amp;C138&amp;"-"&amp;D138&amp;"-"&amp;E138&amp;"-"&amp;#REF!&amp;"-"&amp;G138</f>
        <v>#REF!</v>
      </c>
      <c r="M138" s="212" t="s">
        <v>712</v>
      </c>
    </row>
    <row r="139" spans="1:13">
      <c r="A139" s="190" t="s">
        <v>430</v>
      </c>
      <c r="B139" s="7" t="s">
        <v>431</v>
      </c>
      <c r="C139" s="7" t="s">
        <v>432</v>
      </c>
      <c r="D139" s="7" t="s">
        <v>702</v>
      </c>
      <c r="E139" s="210" t="s">
        <v>713</v>
      </c>
      <c r="F139" s="198" t="s">
        <v>189</v>
      </c>
      <c r="G139" s="8" t="s">
        <v>272</v>
      </c>
      <c r="H139" s="11"/>
      <c r="I139" s="8"/>
      <c r="J139" s="8"/>
      <c r="K139" s="8"/>
      <c r="L139" s="53" t="e">
        <f>B139&amp;"-"&amp;C139&amp;"-"&amp;D139&amp;"-"&amp;E139&amp;"-"&amp;#REF!&amp;"-"&amp;G139</f>
        <v>#REF!</v>
      </c>
      <c r="M139" s="212" t="s">
        <v>714</v>
      </c>
    </row>
  </sheetData>
  <autoFilter xmlns:etc="http://www.wps.cn/officeDocument/2017/etCustomData" ref="E1:E139" etc:filterBottomFollowUsedRange="0">
    <extLst/>
  </autoFilter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7"/>
  <sheetViews>
    <sheetView workbookViewId="0">
      <pane ySplit="1" topLeftCell="A2" activePane="bottomLeft" state="frozen"/>
      <selection/>
      <selection pane="bottomLeft" activeCell="B1" sqref="B1"/>
    </sheetView>
  </sheetViews>
  <sheetFormatPr defaultColWidth="9" defaultRowHeight="14"/>
  <cols>
    <col min="2" max="2" width="9.06666666666667" style="1"/>
    <col min="4" max="4" width="14.0666666666667" style="1" customWidth="1"/>
    <col min="5" max="5" width="20" style="121" customWidth="1"/>
    <col min="6" max="6" width="33.2833333333333" style="195" customWidth="1"/>
    <col min="7" max="7" width="17.925" customWidth="1"/>
    <col min="8" max="8" width="14.0666666666667" customWidth="1"/>
    <col min="9" max="9" width="10.7833333333333" customWidth="1"/>
    <col min="10" max="10" width="6.925" customWidth="1"/>
    <col min="11" max="11" width="11.5666666666667" style="196" customWidth="1"/>
    <col min="12" max="12" width="65" hidden="1" customWidth="1"/>
    <col min="13" max="13" width="78.5" customWidth="1"/>
  </cols>
  <sheetData>
    <row r="1" s="23" customFormat="1" ht="30" customHeight="1" spans="1:13">
      <c r="A1" s="24" t="s">
        <v>0</v>
      </c>
      <c r="B1" s="25" t="s">
        <v>1</v>
      </c>
      <c r="C1" s="24" t="s">
        <v>428</v>
      </c>
      <c r="D1" s="24" t="s">
        <v>2</v>
      </c>
      <c r="E1" s="24" t="s">
        <v>3</v>
      </c>
      <c r="F1" s="24" t="s">
        <v>4</v>
      </c>
      <c r="G1" s="25" t="s">
        <v>5</v>
      </c>
      <c r="H1" s="25" t="s">
        <v>6</v>
      </c>
      <c r="I1" s="25" t="s">
        <v>7</v>
      </c>
      <c r="J1" s="25" t="s">
        <v>8</v>
      </c>
      <c r="K1" s="24" t="s">
        <v>9</v>
      </c>
      <c r="L1" s="24" t="s">
        <v>10</v>
      </c>
      <c r="M1" s="24" t="s">
        <v>429</v>
      </c>
    </row>
    <row r="2" spans="1:13">
      <c r="A2" s="40" t="s">
        <v>715</v>
      </c>
      <c r="B2" s="11" t="s">
        <v>716</v>
      </c>
      <c r="C2" s="11" t="s">
        <v>717</v>
      </c>
      <c r="D2" s="11" t="s">
        <v>718</v>
      </c>
      <c r="E2" s="30" t="s">
        <v>719</v>
      </c>
      <c r="F2" s="128" t="s">
        <v>15</v>
      </c>
      <c r="G2" s="13" t="s">
        <v>16</v>
      </c>
      <c r="H2" s="35"/>
      <c r="I2" s="35"/>
      <c r="J2" s="35"/>
      <c r="K2" s="4"/>
      <c r="L2" s="53" t="e">
        <f>B2&amp;"-"&amp;C2&amp;"-"&amp;D2&amp;"-"&amp;E2&amp;"-"&amp;#REF!&amp;"-"&amp;G2</f>
        <v>#REF!</v>
      </c>
      <c r="M2" s="203" t="s">
        <v>720</v>
      </c>
    </row>
    <row r="3" spans="1:13">
      <c r="A3" s="40" t="s">
        <v>715</v>
      </c>
      <c r="B3" s="11" t="s">
        <v>716</v>
      </c>
      <c r="C3" s="11" t="s">
        <v>717</v>
      </c>
      <c r="D3" s="11" t="s">
        <v>718</v>
      </c>
      <c r="E3" s="30" t="s">
        <v>721</v>
      </c>
      <c r="F3" s="128" t="s">
        <v>15</v>
      </c>
      <c r="G3" s="13" t="s">
        <v>23</v>
      </c>
      <c r="H3" s="35"/>
      <c r="I3" s="35"/>
      <c r="J3" s="35"/>
      <c r="K3" s="4"/>
      <c r="L3" s="53" t="e">
        <f>B3&amp;"-"&amp;C3&amp;"-"&amp;D3&amp;"-"&amp;E3&amp;"-"&amp;#REF!&amp;"-"&amp;G3</f>
        <v>#REF!</v>
      </c>
      <c r="M3" s="203" t="s">
        <v>722</v>
      </c>
    </row>
    <row r="4" ht="15" spans="1:13">
      <c r="A4" s="40" t="s">
        <v>715</v>
      </c>
      <c r="B4" s="11" t="s">
        <v>716</v>
      </c>
      <c r="C4" s="11" t="s">
        <v>717</v>
      </c>
      <c r="D4" s="11" t="s">
        <v>723</v>
      </c>
      <c r="E4" s="30" t="s">
        <v>724</v>
      </c>
      <c r="F4" s="128" t="s">
        <v>20</v>
      </c>
      <c r="G4" s="13" t="s">
        <v>16</v>
      </c>
      <c r="H4" s="35"/>
      <c r="I4" s="35"/>
      <c r="J4" s="35"/>
      <c r="K4" s="4"/>
      <c r="L4" s="53" t="e">
        <f>B4&amp;"-"&amp;C4&amp;"-"&amp;D4&amp;"-"&amp;E4&amp;"-"&amp;#REF!&amp;"-"&amp;G4</f>
        <v>#REF!</v>
      </c>
      <c r="M4" s="203" t="s">
        <v>725</v>
      </c>
    </row>
    <row r="5" spans="1:13">
      <c r="A5" s="40" t="s">
        <v>715</v>
      </c>
      <c r="B5" s="11" t="s">
        <v>716</v>
      </c>
      <c r="C5" s="11" t="s">
        <v>717</v>
      </c>
      <c r="D5" s="11" t="s">
        <v>726</v>
      </c>
      <c r="E5" s="30" t="s">
        <v>727</v>
      </c>
      <c r="F5" s="128" t="s">
        <v>15</v>
      </c>
      <c r="G5" s="13" t="s">
        <v>16</v>
      </c>
      <c r="H5" s="35"/>
      <c r="I5" s="35"/>
      <c r="J5" s="35"/>
      <c r="K5" s="4"/>
      <c r="L5" s="53" t="e">
        <f>B5&amp;"-"&amp;C5&amp;"-"&amp;D5&amp;"-"&amp;E5&amp;"-"&amp;#REF!&amp;"-"&amp;G5</f>
        <v>#REF!</v>
      </c>
      <c r="M5" s="203" t="s">
        <v>728</v>
      </c>
    </row>
    <row r="6" spans="1:13">
      <c r="A6" s="40" t="s">
        <v>715</v>
      </c>
      <c r="B6" s="11" t="s">
        <v>716</v>
      </c>
      <c r="C6" s="11" t="s">
        <v>717</v>
      </c>
      <c r="D6" s="11" t="s">
        <v>726</v>
      </c>
      <c r="E6" s="30" t="s">
        <v>729</v>
      </c>
      <c r="F6" s="128" t="s">
        <v>15</v>
      </c>
      <c r="G6" s="13" t="s">
        <v>23</v>
      </c>
      <c r="H6" s="35"/>
      <c r="I6" s="35"/>
      <c r="J6" s="35"/>
      <c r="K6" s="4"/>
      <c r="L6" s="53" t="e">
        <f>B6&amp;"-"&amp;C6&amp;"-"&amp;D6&amp;"-"&amp;E6&amp;"-"&amp;#REF!&amp;"-"&amp;G6</f>
        <v>#REF!</v>
      </c>
      <c r="M6" s="203" t="s">
        <v>730</v>
      </c>
    </row>
    <row r="7" ht="15" spans="1:13">
      <c r="A7" s="40" t="s">
        <v>715</v>
      </c>
      <c r="B7" s="11" t="s">
        <v>716</v>
      </c>
      <c r="C7" s="11" t="s">
        <v>717</v>
      </c>
      <c r="D7" s="11" t="s">
        <v>731</v>
      </c>
      <c r="E7" s="30" t="s">
        <v>732</v>
      </c>
      <c r="F7" s="128" t="s">
        <v>20</v>
      </c>
      <c r="G7" s="13" t="s">
        <v>16</v>
      </c>
      <c r="H7" s="35"/>
      <c r="I7" s="35"/>
      <c r="J7" s="35"/>
      <c r="K7" s="4"/>
      <c r="L7" s="53" t="e">
        <f>B7&amp;"-"&amp;C7&amp;"-"&amp;D7&amp;"-"&amp;E7&amp;"-"&amp;#REF!&amp;"-"&amp;G7</f>
        <v>#REF!</v>
      </c>
      <c r="M7" s="203" t="s">
        <v>733</v>
      </c>
    </row>
    <row r="8" spans="1:13">
      <c r="A8" s="40" t="s">
        <v>715</v>
      </c>
      <c r="B8" s="11" t="s">
        <v>716</v>
      </c>
      <c r="C8" s="11" t="s">
        <v>717</v>
      </c>
      <c r="D8" s="11" t="s">
        <v>734</v>
      </c>
      <c r="E8" s="30" t="s">
        <v>735</v>
      </c>
      <c r="F8" s="128" t="s">
        <v>15</v>
      </c>
      <c r="G8" s="13" t="s">
        <v>16</v>
      </c>
      <c r="H8" s="35"/>
      <c r="I8" s="35"/>
      <c r="J8" s="35"/>
      <c r="K8" s="4"/>
      <c r="L8" s="53" t="e">
        <f>B8&amp;"-"&amp;C8&amp;"-"&amp;D8&amp;"-"&amp;E8&amp;"-"&amp;#REF!&amp;"-"&amp;G8</f>
        <v>#REF!</v>
      </c>
      <c r="M8" s="203" t="s">
        <v>736</v>
      </c>
    </row>
    <row r="9" spans="1:13">
      <c r="A9" s="40" t="s">
        <v>715</v>
      </c>
      <c r="B9" s="11" t="s">
        <v>716</v>
      </c>
      <c r="C9" s="11" t="s">
        <v>717</v>
      </c>
      <c r="D9" s="11" t="s">
        <v>718</v>
      </c>
      <c r="E9" s="30" t="s">
        <v>737</v>
      </c>
      <c r="F9" s="30" t="s">
        <v>28</v>
      </c>
      <c r="G9" s="13" t="s">
        <v>29</v>
      </c>
      <c r="H9" s="13" t="s">
        <v>37</v>
      </c>
      <c r="I9" s="30"/>
      <c r="J9" s="13" t="s">
        <v>31</v>
      </c>
      <c r="K9" s="4"/>
      <c r="L9" s="53" t="e">
        <f>B9&amp;"-"&amp;C9&amp;"-"&amp;D9&amp;"-"&amp;E9&amp;"-"&amp;#REF!&amp;"-"&amp;G9&amp;"-"&amp;H9&amp;"-"&amp;J9</f>
        <v>#REF!</v>
      </c>
      <c r="M9" s="39" t="s">
        <v>738</v>
      </c>
    </row>
    <row r="10" spans="1:13">
      <c r="A10" s="40" t="s">
        <v>715</v>
      </c>
      <c r="B10" s="11" t="s">
        <v>716</v>
      </c>
      <c r="C10" s="11" t="s">
        <v>717</v>
      </c>
      <c r="D10" s="11" t="s">
        <v>726</v>
      </c>
      <c r="E10" s="30" t="s">
        <v>739</v>
      </c>
      <c r="F10" s="30" t="s">
        <v>28</v>
      </c>
      <c r="G10" s="13" t="s">
        <v>29</v>
      </c>
      <c r="H10" s="13" t="s">
        <v>37</v>
      </c>
      <c r="I10" s="30"/>
      <c r="J10" s="13" t="s">
        <v>31</v>
      </c>
      <c r="K10" s="4"/>
      <c r="L10" s="53" t="e">
        <f>B10&amp;"-"&amp;C10&amp;"-"&amp;D10&amp;"-"&amp;E10&amp;"-"&amp;#REF!&amp;"-"&amp;G10&amp;"-"&amp;H10&amp;"-"&amp;J10</f>
        <v>#REF!</v>
      </c>
      <c r="M10" s="39" t="s">
        <v>740</v>
      </c>
    </row>
    <row r="11" customFormat="1" spans="1:13">
      <c r="A11" s="40" t="s">
        <v>715</v>
      </c>
      <c r="B11" s="10" t="s">
        <v>716</v>
      </c>
      <c r="C11" s="11" t="s">
        <v>717</v>
      </c>
      <c r="D11" s="11" t="s">
        <v>741</v>
      </c>
      <c r="E11" s="30" t="s">
        <v>742</v>
      </c>
      <c r="F11" s="30" t="s">
        <v>49</v>
      </c>
      <c r="G11" s="13"/>
      <c r="H11" s="13"/>
      <c r="I11" s="30"/>
      <c r="J11" s="13"/>
      <c r="K11" s="4"/>
      <c r="L11" s="53"/>
      <c r="M11" s="53" t="str">
        <f>B11&amp;"-"&amp;C11&amp;"-"&amp;D11&amp;"-"&amp;E11&amp;"-"&amp;F11</f>
        <v>NOB-AC-NP/RP(Non)-FHSBNOBN-MUA-Scanbody</v>
      </c>
    </row>
    <row r="12" s="55" customFormat="1" spans="1:13">
      <c r="A12" s="40" t="s">
        <v>715</v>
      </c>
      <c r="B12" s="11" t="s">
        <v>716</v>
      </c>
      <c r="C12" s="11" t="s">
        <v>717</v>
      </c>
      <c r="D12" s="11" t="s">
        <v>718</v>
      </c>
      <c r="E12" s="137" t="s">
        <v>743</v>
      </c>
      <c r="F12" s="30" t="s">
        <v>53</v>
      </c>
      <c r="G12" s="30"/>
      <c r="H12" s="30"/>
      <c r="I12" s="13"/>
      <c r="J12" s="13"/>
      <c r="K12" s="53"/>
      <c r="L12" s="53" t="e">
        <f>B12&amp;"-"&amp;C12&amp;"-"&amp;D12&amp;"-"&amp;E12&amp;"-"&amp;#REF!</f>
        <v>#REF!</v>
      </c>
      <c r="M12" s="57" t="s">
        <v>744</v>
      </c>
    </row>
    <row r="13" s="55" customFormat="1" spans="1:13">
      <c r="A13" s="40" t="s">
        <v>715</v>
      </c>
      <c r="B13" s="11" t="s">
        <v>716</v>
      </c>
      <c r="C13" s="11" t="s">
        <v>717</v>
      </c>
      <c r="D13" s="11" t="s">
        <v>726</v>
      </c>
      <c r="E13" s="137" t="s">
        <v>745</v>
      </c>
      <c r="F13" s="30" t="s">
        <v>53</v>
      </c>
      <c r="G13" s="30"/>
      <c r="H13" s="30"/>
      <c r="I13" s="13"/>
      <c r="J13" s="13"/>
      <c r="K13" s="53"/>
      <c r="L13" s="53" t="e">
        <f>B13&amp;"-"&amp;C13&amp;"-"&amp;D13&amp;"-"&amp;E13&amp;"-"&amp;#REF!</f>
        <v>#REF!</v>
      </c>
      <c r="M13" s="57" t="s">
        <v>746</v>
      </c>
    </row>
    <row r="14" spans="1:13">
      <c r="A14" s="10" t="s">
        <v>715</v>
      </c>
      <c r="B14" s="11" t="s">
        <v>716</v>
      </c>
      <c r="C14" s="11" t="s">
        <v>717</v>
      </c>
      <c r="D14" s="11" t="s">
        <v>718</v>
      </c>
      <c r="E14" s="100">
        <v>36640</v>
      </c>
      <c r="F14" s="197" t="s">
        <v>747</v>
      </c>
      <c r="G14" s="8" t="s">
        <v>270</v>
      </c>
      <c r="H14" s="35"/>
      <c r="I14" s="35"/>
      <c r="J14" s="35"/>
      <c r="K14" s="4" t="s">
        <v>64</v>
      </c>
      <c r="L14" s="53" t="e">
        <f>B14&amp;"-"&amp;C14&amp;"-"&amp;D14&amp;"-"&amp;E14&amp;"-"&amp;#REF!&amp;"-"&amp;G14&amp;"-"&amp;K14</f>
        <v>#REF!</v>
      </c>
      <c r="M14" s="35" t="s">
        <v>748</v>
      </c>
    </row>
    <row r="15" spans="1:13">
      <c r="A15" s="10" t="s">
        <v>715</v>
      </c>
      <c r="B15" s="11" t="s">
        <v>716</v>
      </c>
      <c r="C15" s="11" t="s">
        <v>717</v>
      </c>
      <c r="D15" s="11" t="s">
        <v>718</v>
      </c>
      <c r="E15" s="100">
        <v>36642</v>
      </c>
      <c r="F15" s="197" t="s">
        <v>747</v>
      </c>
      <c r="G15" s="8" t="s">
        <v>283</v>
      </c>
      <c r="H15" s="35"/>
      <c r="I15" s="35"/>
      <c r="J15" s="35"/>
      <c r="K15" s="4" t="s">
        <v>64</v>
      </c>
      <c r="L15" s="53" t="e">
        <f>B15&amp;"-"&amp;C15&amp;"-"&amp;D15&amp;"-"&amp;E15&amp;"-"&amp;#REF!&amp;"-"&amp;G15&amp;"-"&amp;K15</f>
        <v>#REF!</v>
      </c>
      <c r="M15" s="35" t="s">
        <v>749</v>
      </c>
    </row>
    <row r="16" spans="1:13">
      <c r="A16" s="10" t="s">
        <v>715</v>
      </c>
      <c r="B16" s="11" t="s">
        <v>716</v>
      </c>
      <c r="C16" s="11" t="s">
        <v>717</v>
      </c>
      <c r="D16" s="11" t="s">
        <v>726</v>
      </c>
      <c r="E16" s="100">
        <v>36644</v>
      </c>
      <c r="F16" s="197" t="s">
        <v>747</v>
      </c>
      <c r="G16" s="8" t="s">
        <v>270</v>
      </c>
      <c r="H16" s="35"/>
      <c r="I16" s="35"/>
      <c r="J16" s="35"/>
      <c r="K16" s="4" t="s">
        <v>64</v>
      </c>
      <c r="L16" s="53" t="e">
        <f>B16&amp;"-"&amp;C16&amp;"-"&amp;D16&amp;"-"&amp;E16&amp;"-"&amp;#REF!&amp;"-"&amp;G16&amp;"-"&amp;K16</f>
        <v>#REF!</v>
      </c>
      <c r="M16" s="35" t="s">
        <v>750</v>
      </c>
    </row>
    <row r="17" spans="1:13">
      <c r="A17" s="10" t="s">
        <v>715</v>
      </c>
      <c r="B17" s="11" t="s">
        <v>716</v>
      </c>
      <c r="C17" s="11" t="s">
        <v>717</v>
      </c>
      <c r="D17" s="11" t="s">
        <v>726</v>
      </c>
      <c r="E17" s="100">
        <v>36646</v>
      </c>
      <c r="F17" s="197" t="s">
        <v>747</v>
      </c>
      <c r="G17" s="8" t="s">
        <v>283</v>
      </c>
      <c r="H17" s="35"/>
      <c r="I17" s="35"/>
      <c r="J17" s="35"/>
      <c r="K17" s="4" t="s">
        <v>64</v>
      </c>
      <c r="L17" s="53" t="e">
        <f>B17&amp;"-"&amp;C17&amp;"-"&amp;D17&amp;"-"&amp;E17&amp;"-"&amp;#REF!&amp;"-"&amp;G17&amp;"-"&amp;K17</f>
        <v>#REF!</v>
      </c>
      <c r="M17" s="35" t="s">
        <v>751</v>
      </c>
    </row>
    <row r="18" spans="1:13">
      <c r="A18" s="10" t="s">
        <v>715</v>
      </c>
      <c r="B18" s="11" t="s">
        <v>716</v>
      </c>
      <c r="C18" s="11" t="s">
        <v>717</v>
      </c>
      <c r="D18" s="11" t="s">
        <v>726</v>
      </c>
      <c r="E18" s="100">
        <v>36648</v>
      </c>
      <c r="F18" s="197" t="s">
        <v>747</v>
      </c>
      <c r="G18" s="8" t="s">
        <v>279</v>
      </c>
      <c r="H18" s="35"/>
      <c r="I18" s="35"/>
      <c r="J18" s="35"/>
      <c r="K18" s="4" t="s">
        <v>64</v>
      </c>
      <c r="L18" s="53" t="e">
        <f>B18&amp;"-"&amp;C18&amp;"-"&amp;D18&amp;"-"&amp;E18&amp;"-"&amp;#REF!&amp;"-"&amp;G18&amp;"-"&amp;K18</f>
        <v>#REF!</v>
      </c>
      <c r="M18" s="35" t="s">
        <v>752</v>
      </c>
    </row>
    <row r="19" spans="1:13">
      <c r="A19" s="10" t="s">
        <v>715</v>
      </c>
      <c r="B19" s="11" t="s">
        <v>716</v>
      </c>
      <c r="C19" s="11" t="s">
        <v>717</v>
      </c>
      <c r="D19" s="11" t="s">
        <v>731</v>
      </c>
      <c r="E19" s="100">
        <v>36870</v>
      </c>
      <c r="F19" s="197" t="s">
        <v>753</v>
      </c>
      <c r="G19" s="8" t="s">
        <v>283</v>
      </c>
      <c r="H19" s="35"/>
      <c r="I19" s="35"/>
      <c r="J19" s="35"/>
      <c r="K19" s="4" t="s">
        <v>64</v>
      </c>
      <c r="L19" s="53" t="e">
        <f>B19&amp;"-"&amp;C19&amp;"-"&amp;D19&amp;"-"&amp;E19&amp;"-"&amp;#REF!&amp;"-"&amp;G19&amp;"-"&amp;K19</f>
        <v>#REF!</v>
      </c>
      <c r="M19" s="204" t="s">
        <v>754</v>
      </c>
    </row>
    <row r="20" spans="1:13">
      <c r="A20" s="10" t="s">
        <v>715</v>
      </c>
      <c r="B20" s="11" t="s">
        <v>716</v>
      </c>
      <c r="C20" s="11" t="s">
        <v>716</v>
      </c>
      <c r="D20" s="11" t="s">
        <v>723</v>
      </c>
      <c r="E20" s="100">
        <v>36661</v>
      </c>
      <c r="F20" s="198" t="s">
        <v>289</v>
      </c>
      <c r="G20" s="35"/>
      <c r="H20" s="11" t="s">
        <v>101</v>
      </c>
      <c r="I20" s="35"/>
      <c r="J20" s="4"/>
      <c r="K20" s="53"/>
      <c r="L20" s="204"/>
      <c r="M20" s="100" t="str">
        <f>B20&amp;"-"&amp;C20&amp;"-"&amp;D20&amp;"-"&amp;E20&amp;"-"&amp;F20&amp;"-"&amp;H20</f>
        <v>NOB-NOB-NP(Non)-36661-Temporary Abutment【Bridge】-GH 1.5</v>
      </c>
    </row>
    <row r="21" spans="1:13">
      <c r="A21" s="10" t="s">
        <v>715</v>
      </c>
      <c r="B21" s="11" t="s">
        <v>716</v>
      </c>
      <c r="C21" s="11" t="s">
        <v>716</v>
      </c>
      <c r="D21" s="10" t="s">
        <v>718</v>
      </c>
      <c r="E21" s="100">
        <v>38760</v>
      </c>
      <c r="F21" s="198" t="s">
        <v>289</v>
      </c>
      <c r="G21" s="35"/>
      <c r="H21" s="11" t="s">
        <v>101</v>
      </c>
      <c r="I21" s="35"/>
      <c r="J21" s="4"/>
      <c r="K21" s="53"/>
      <c r="L21" s="204"/>
      <c r="M21" s="100" t="str">
        <f>B21&amp;"-"&amp;C21&amp;"-"&amp;D21&amp;"-"&amp;E21&amp;"-"&amp;F21&amp;"-"&amp;H21</f>
        <v>NOB-NOB-NP-38760-Temporary Abutment【Bridge】-GH 1.5</v>
      </c>
    </row>
    <row r="22" spans="1:13">
      <c r="A22" s="10" t="s">
        <v>715</v>
      </c>
      <c r="B22" s="11" t="s">
        <v>716</v>
      </c>
      <c r="C22" s="11" t="s">
        <v>716</v>
      </c>
      <c r="D22" s="199" t="s">
        <v>726</v>
      </c>
      <c r="E22" s="100">
        <v>38761</v>
      </c>
      <c r="F22" s="198" t="s">
        <v>286</v>
      </c>
      <c r="G22" s="35"/>
      <c r="H22" s="11" t="s">
        <v>101</v>
      </c>
      <c r="I22" s="35"/>
      <c r="J22" s="4"/>
      <c r="K22" s="53"/>
      <c r="L22" s="204"/>
      <c r="M22" s="100" t="str">
        <f>B22&amp;"-"&amp;C22&amp;"-"&amp;D22&amp;"-"&amp;E22&amp;"-"&amp;F22&amp;"-"&amp;H22</f>
        <v>NOB-NOB-RP-38761-Temporary Abutment【Crown】-GH 1.5</v>
      </c>
    </row>
    <row r="23" spans="1:13">
      <c r="A23" s="10" t="s">
        <v>715</v>
      </c>
      <c r="B23" s="11" t="s">
        <v>716</v>
      </c>
      <c r="C23" s="11" t="s">
        <v>716</v>
      </c>
      <c r="D23" s="10" t="s">
        <v>731</v>
      </c>
      <c r="E23" s="100">
        <v>36662</v>
      </c>
      <c r="F23" s="198" t="s">
        <v>289</v>
      </c>
      <c r="G23" s="35"/>
      <c r="H23" s="11" t="s">
        <v>101</v>
      </c>
      <c r="I23" s="35"/>
      <c r="J23" s="4"/>
      <c r="K23" s="53"/>
      <c r="L23" s="204"/>
      <c r="M23" s="100" t="str">
        <f>B23&amp;"-"&amp;C23&amp;"-"&amp;D23&amp;"-"&amp;E23&amp;"-"&amp;F23&amp;"-"&amp;H23</f>
        <v>NOB-NOB-RP(Non)-36662-Temporary Abutment【Bridge】-GH 1.5</v>
      </c>
    </row>
    <row r="24" spans="1:13">
      <c r="A24" s="10" t="s">
        <v>715</v>
      </c>
      <c r="B24" s="11" t="s">
        <v>716</v>
      </c>
      <c r="C24" s="11" t="s">
        <v>717</v>
      </c>
      <c r="D24" s="4" t="s">
        <v>718</v>
      </c>
      <c r="E24" s="100">
        <v>36260</v>
      </c>
      <c r="F24" s="200" t="s">
        <v>602</v>
      </c>
      <c r="G24" s="8" t="s">
        <v>270</v>
      </c>
      <c r="H24" s="35"/>
      <c r="I24" s="35"/>
      <c r="J24" s="35"/>
      <c r="K24" s="4" t="s">
        <v>622</v>
      </c>
      <c r="L24" s="53" t="e">
        <f>B24&amp;"-"&amp;C24&amp;"-"&amp;D24&amp;"-"&amp;E24&amp;"-"&amp;#REF!&amp;"-"&amp;G24&amp;"-"&amp;K24</f>
        <v>#REF!</v>
      </c>
      <c r="M24" s="35" t="s">
        <v>755</v>
      </c>
    </row>
    <row r="25" spans="1:13">
      <c r="A25" s="10" t="s">
        <v>715</v>
      </c>
      <c r="B25" s="11" t="s">
        <v>716</v>
      </c>
      <c r="C25" s="11" t="s">
        <v>717</v>
      </c>
      <c r="D25" s="4" t="s">
        <v>718</v>
      </c>
      <c r="E25" s="100">
        <v>36261</v>
      </c>
      <c r="F25" s="200" t="s">
        <v>602</v>
      </c>
      <c r="G25" s="8" t="s">
        <v>283</v>
      </c>
      <c r="H25" s="35"/>
      <c r="I25" s="35"/>
      <c r="J25" s="35"/>
      <c r="K25" s="4" t="s">
        <v>622</v>
      </c>
      <c r="L25" s="53" t="e">
        <f>B25&amp;"-"&amp;C25&amp;"-"&amp;D25&amp;"-"&amp;E25&amp;"-"&amp;#REF!&amp;"-"&amp;G25&amp;"-"&amp;K25</f>
        <v>#REF!</v>
      </c>
      <c r="M25" s="39" t="s">
        <v>756</v>
      </c>
    </row>
    <row r="26" spans="1:13">
      <c r="A26" s="10" t="s">
        <v>715</v>
      </c>
      <c r="B26" s="11" t="s">
        <v>716</v>
      </c>
      <c r="C26" s="11" t="s">
        <v>717</v>
      </c>
      <c r="D26" s="36" t="s">
        <v>726</v>
      </c>
      <c r="E26" s="100">
        <v>36262</v>
      </c>
      <c r="F26" s="200" t="s">
        <v>602</v>
      </c>
      <c r="G26" s="8" t="s">
        <v>270</v>
      </c>
      <c r="H26" s="35"/>
      <c r="I26" s="35"/>
      <c r="J26" s="35"/>
      <c r="K26" s="4" t="s">
        <v>622</v>
      </c>
      <c r="L26" s="53" t="e">
        <f>B26&amp;"-"&amp;C26&amp;"-"&amp;D26&amp;"-"&amp;E26&amp;"-"&amp;#REF!&amp;"-"&amp;G26&amp;"-"&amp;K26</f>
        <v>#REF!</v>
      </c>
      <c r="M26" s="39" t="s">
        <v>757</v>
      </c>
    </row>
    <row r="27" spans="1:13">
      <c r="A27" s="10" t="s">
        <v>715</v>
      </c>
      <c r="B27" s="11" t="s">
        <v>716</v>
      </c>
      <c r="C27" s="11" t="s">
        <v>717</v>
      </c>
      <c r="D27" s="36" t="s">
        <v>726</v>
      </c>
      <c r="E27" s="100">
        <v>36264</v>
      </c>
      <c r="F27" s="200" t="s">
        <v>602</v>
      </c>
      <c r="G27" s="8" t="s">
        <v>283</v>
      </c>
      <c r="H27" s="35"/>
      <c r="I27" s="35"/>
      <c r="J27" s="35"/>
      <c r="K27" s="4" t="s">
        <v>622</v>
      </c>
      <c r="L27" s="53" t="e">
        <f>B27&amp;"-"&amp;C27&amp;"-"&amp;D27&amp;"-"&amp;E27&amp;"-"&amp;#REF!&amp;"-"&amp;G27&amp;"-"&amp;K27</f>
        <v>#REF!</v>
      </c>
      <c r="M27" s="39" t="s">
        <v>758</v>
      </c>
    </row>
    <row r="28" spans="1:13">
      <c r="A28" s="10" t="s">
        <v>715</v>
      </c>
      <c r="B28" s="11" t="s">
        <v>716</v>
      </c>
      <c r="C28" s="11" t="s">
        <v>717</v>
      </c>
      <c r="D28" s="36" t="s">
        <v>726</v>
      </c>
      <c r="E28" s="100">
        <v>36266</v>
      </c>
      <c r="F28" s="200" t="s">
        <v>602</v>
      </c>
      <c r="G28" s="8" t="s">
        <v>279</v>
      </c>
      <c r="H28" s="35"/>
      <c r="I28" s="35"/>
      <c r="J28" s="35"/>
      <c r="K28" s="4" t="s">
        <v>759</v>
      </c>
      <c r="L28" s="53" t="e">
        <f>B28&amp;"-"&amp;C28&amp;"-"&amp;D28&amp;"-"&amp;E28&amp;"-"&amp;#REF!&amp;"-"&amp;G28&amp;"-"&amp;K28</f>
        <v>#REF!</v>
      </c>
      <c r="M28" s="35" t="s">
        <v>760</v>
      </c>
    </row>
    <row r="29" spans="1:13">
      <c r="A29" s="10" t="s">
        <v>715</v>
      </c>
      <c r="B29" s="11" t="s">
        <v>716</v>
      </c>
      <c r="C29" s="11" t="s">
        <v>717</v>
      </c>
      <c r="D29" s="36" t="s">
        <v>726</v>
      </c>
      <c r="E29" s="100">
        <v>36540</v>
      </c>
      <c r="F29" s="200" t="s">
        <v>619</v>
      </c>
      <c r="G29" s="8" t="s">
        <v>270</v>
      </c>
      <c r="H29" s="35"/>
      <c r="I29" s="35"/>
      <c r="J29" s="35"/>
      <c r="K29" s="4" t="s">
        <v>761</v>
      </c>
      <c r="L29" s="53" t="e">
        <f>B29&amp;"-"&amp;C29&amp;"-"&amp;D29&amp;"-"&amp;E29&amp;"-"&amp;#REF!&amp;"-"&amp;G29&amp;"-"&amp;K29</f>
        <v>#REF!</v>
      </c>
      <c r="M29" s="35" t="s">
        <v>762</v>
      </c>
    </row>
    <row r="30" spans="1:13">
      <c r="A30" s="10" t="s">
        <v>715</v>
      </c>
      <c r="B30" s="11" t="s">
        <v>716</v>
      </c>
      <c r="C30" s="11" t="s">
        <v>717</v>
      </c>
      <c r="D30" s="36" t="s">
        <v>726</v>
      </c>
      <c r="E30" s="100">
        <v>36542</v>
      </c>
      <c r="F30" s="200" t="s">
        <v>619</v>
      </c>
      <c r="G30" s="8" t="s">
        <v>283</v>
      </c>
      <c r="H30" s="35"/>
      <c r="I30" s="35"/>
      <c r="J30" s="35"/>
      <c r="K30" s="4" t="s">
        <v>761</v>
      </c>
      <c r="L30" s="53" t="e">
        <f>B30&amp;"-"&amp;C30&amp;"-"&amp;D30&amp;"-"&amp;E30&amp;"-"&amp;#REF!&amp;"-"&amp;G30&amp;"-"&amp;K30</f>
        <v>#REF!</v>
      </c>
      <c r="M30" s="35" t="s">
        <v>763</v>
      </c>
    </row>
    <row r="31" spans="1:13">
      <c r="A31" s="10" t="s">
        <v>715</v>
      </c>
      <c r="B31" s="11" t="s">
        <v>716</v>
      </c>
      <c r="C31" s="11" t="s">
        <v>717</v>
      </c>
      <c r="D31" s="36" t="s">
        <v>726</v>
      </c>
      <c r="E31" s="100">
        <v>36545</v>
      </c>
      <c r="F31" s="200" t="s">
        <v>619</v>
      </c>
      <c r="G31" s="8" t="s">
        <v>279</v>
      </c>
      <c r="H31" s="35"/>
      <c r="I31" s="35"/>
      <c r="J31" s="35"/>
      <c r="K31" s="4" t="s">
        <v>764</v>
      </c>
      <c r="L31" s="53" t="e">
        <f>B31&amp;"-"&amp;C31&amp;"-"&amp;D31&amp;"-"&amp;E31&amp;"-"&amp;#REF!&amp;"-"&amp;G31&amp;"-"&amp;K31</f>
        <v>#REF!</v>
      </c>
      <c r="M31" s="35" t="s">
        <v>765</v>
      </c>
    </row>
    <row r="32" spans="1:13">
      <c r="A32" s="10" t="s">
        <v>715</v>
      </c>
      <c r="B32" s="11" t="s">
        <v>716</v>
      </c>
      <c r="C32" s="11" t="s">
        <v>717</v>
      </c>
      <c r="D32" s="4" t="s">
        <v>718</v>
      </c>
      <c r="E32" s="100">
        <v>36697</v>
      </c>
      <c r="F32" s="201" t="s">
        <v>80</v>
      </c>
      <c r="G32" s="35"/>
      <c r="H32" s="35"/>
      <c r="I32" s="35"/>
      <c r="J32" s="35"/>
      <c r="K32" s="4"/>
      <c r="L32" s="53" t="e">
        <f>B32&amp;"-"&amp;C32&amp;"-"&amp;D32&amp;"-"&amp;E32&amp;"-"&amp;#REF!</f>
        <v>#REF!</v>
      </c>
      <c r="M32" s="35" t="s">
        <v>766</v>
      </c>
    </row>
    <row r="33" spans="1:13">
      <c r="A33" s="10" t="s">
        <v>715</v>
      </c>
      <c r="B33" s="11" t="s">
        <v>716</v>
      </c>
      <c r="C33" s="11" t="s">
        <v>717</v>
      </c>
      <c r="D33" s="36" t="s">
        <v>726</v>
      </c>
      <c r="E33" s="100">
        <v>36698</v>
      </c>
      <c r="F33" s="201" t="s">
        <v>80</v>
      </c>
      <c r="G33" s="35"/>
      <c r="H33" s="35"/>
      <c r="I33" s="35"/>
      <c r="J33" s="35"/>
      <c r="K33" s="4"/>
      <c r="L33" s="53" t="e">
        <f>B33&amp;"-"&amp;C33&amp;"-"&amp;D33&amp;"-"&amp;E33&amp;"-"&amp;#REF!</f>
        <v>#REF!</v>
      </c>
      <c r="M33" s="137" t="s">
        <v>767</v>
      </c>
    </row>
    <row r="34" spans="1:13">
      <c r="A34" s="10" t="s">
        <v>715</v>
      </c>
      <c r="B34" s="11" t="s">
        <v>716</v>
      </c>
      <c r="C34" s="11" t="s">
        <v>717</v>
      </c>
      <c r="D34" s="4" t="s">
        <v>718</v>
      </c>
      <c r="E34" s="100">
        <v>36666</v>
      </c>
      <c r="F34" s="47" t="s">
        <v>768</v>
      </c>
      <c r="G34" s="35"/>
      <c r="H34" s="11" t="s">
        <v>769</v>
      </c>
      <c r="I34" s="11" t="s">
        <v>143</v>
      </c>
      <c r="J34" s="35"/>
      <c r="K34" s="4"/>
      <c r="L34" s="53"/>
      <c r="M34" s="53" t="str">
        <f>B34&amp;"-"&amp;C34&amp;"-"&amp;D34&amp;"-"&amp;E34&amp;"-"&amp;F34&amp;"-"&amp;I34&amp;"-"&amp;J34</f>
        <v>NOB-AC-NP-36666-Esthetic Abutment-0°-</v>
      </c>
    </row>
    <row r="35" spans="1:13">
      <c r="A35" s="10" t="s">
        <v>715</v>
      </c>
      <c r="B35" s="11" t="s">
        <v>716</v>
      </c>
      <c r="C35" s="11" t="s">
        <v>717</v>
      </c>
      <c r="D35" s="4" t="s">
        <v>718</v>
      </c>
      <c r="E35" s="100">
        <v>36668</v>
      </c>
      <c r="F35" s="47" t="s">
        <v>768</v>
      </c>
      <c r="G35" s="35"/>
      <c r="H35" s="11" t="s">
        <v>769</v>
      </c>
      <c r="I35" s="11" t="s">
        <v>128</v>
      </c>
      <c r="J35" s="35"/>
      <c r="K35" s="4"/>
      <c r="L35" s="53"/>
      <c r="M35" s="53" t="str">
        <f>B35&amp;"-"&amp;C35&amp;"-"&amp;D35&amp;"-"&amp;E35&amp;"-"&amp;F35&amp;"-"&amp;I35&amp;"-"&amp;J35</f>
        <v>NOB-AC-NP-36668-Esthetic Abutment-15°-</v>
      </c>
    </row>
    <row r="36" spans="1:13">
      <c r="A36" s="10" t="s">
        <v>715</v>
      </c>
      <c r="B36" s="11" t="s">
        <v>716</v>
      </c>
      <c r="C36" s="11" t="s">
        <v>717</v>
      </c>
      <c r="D36" s="36" t="s">
        <v>726</v>
      </c>
      <c r="E36" s="100">
        <v>36669</v>
      </c>
      <c r="F36" s="47" t="s">
        <v>768</v>
      </c>
      <c r="G36" s="35"/>
      <c r="H36" s="11" t="s">
        <v>101</v>
      </c>
      <c r="I36" s="11" t="s">
        <v>143</v>
      </c>
      <c r="J36" s="35"/>
      <c r="K36" s="4"/>
      <c r="L36" s="53"/>
      <c r="M36" s="53" t="str">
        <f>B36&amp;"-"&amp;C36&amp;"-"&amp;D36&amp;"-"&amp;E36&amp;"-"&amp;F36&amp;"-"&amp;I36&amp;"-"&amp;J36</f>
        <v>NOB-AC-RP-36669-Esthetic Abutment-0°-</v>
      </c>
    </row>
    <row r="37" spans="1:13">
      <c r="A37" s="10" t="s">
        <v>715</v>
      </c>
      <c r="B37" s="11" t="s">
        <v>716</v>
      </c>
      <c r="C37" s="11" t="s">
        <v>717</v>
      </c>
      <c r="D37" s="36" t="s">
        <v>726</v>
      </c>
      <c r="E37" s="100">
        <v>36671</v>
      </c>
      <c r="F37" s="47" t="s">
        <v>768</v>
      </c>
      <c r="G37" s="35"/>
      <c r="H37" s="11" t="s">
        <v>769</v>
      </c>
      <c r="I37" s="11" t="s">
        <v>143</v>
      </c>
      <c r="J37" s="35"/>
      <c r="K37" s="4"/>
      <c r="L37" s="53"/>
      <c r="M37" s="53" t="str">
        <f>B37&amp;"-"&amp;C37&amp;"-"&amp;D37&amp;"-"&amp;E37&amp;"-"&amp;F37&amp;"-"&amp;I37&amp;"-"&amp;J37</f>
        <v>NOB-AC-RP-36671-Esthetic Abutment-0°-</v>
      </c>
    </row>
    <row r="38" spans="1:13">
      <c r="A38" s="10" t="s">
        <v>715</v>
      </c>
      <c r="B38" s="11" t="s">
        <v>716</v>
      </c>
      <c r="C38" s="11" t="s">
        <v>717</v>
      </c>
      <c r="D38" s="36" t="s">
        <v>726</v>
      </c>
      <c r="E38" s="100">
        <v>36672</v>
      </c>
      <c r="F38" s="47" t="s">
        <v>768</v>
      </c>
      <c r="G38" s="35"/>
      <c r="H38" s="11" t="s">
        <v>101</v>
      </c>
      <c r="I38" s="11" t="s">
        <v>128</v>
      </c>
      <c r="J38" s="35"/>
      <c r="K38" s="4"/>
      <c r="L38" s="53"/>
      <c r="M38" s="53" t="str">
        <f>B38&amp;"-"&amp;C38&amp;"-"&amp;D38&amp;"-"&amp;E38&amp;"-"&amp;F38&amp;"-"&amp;I38&amp;"-"&amp;J38</f>
        <v>NOB-AC-RP-36672-Esthetic Abutment-15°-</v>
      </c>
    </row>
    <row r="39" spans="1:13">
      <c r="A39" s="10" t="s">
        <v>715</v>
      </c>
      <c r="B39" s="11" t="s">
        <v>716</v>
      </c>
      <c r="C39" s="11" t="s">
        <v>717</v>
      </c>
      <c r="D39" s="4" t="s">
        <v>718</v>
      </c>
      <c r="E39" s="100">
        <v>38878</v>
      </c>
      <c r="F39" s="202" t="s">
        <v>142</v>
      </c>
      <c r="G39" s="8" t="s">
        <v>256</v>
      </c>
      <c r="H39" s="11" t="s">
        <v>101</v>
      </c>
      <c r="I39" s="11" t="s">
        <v>143</v>
      </c>
      <c r="J39" s="35"/>
      <c r="K39" s="4"/>
      <c r="L39" s="53" t="e">
        <f>B39&amp;"-"&amp;C39&amp;"-"&amp;D39&amp;"-"&amp;E39&amp;"-"&amp;#REF!&amp;"-"&amp;H39&amp;"-"&amp;I39</f>
        <v>#REF!</v>
      </c>
      <c r="M39" s="35" t="s">
        <v>770</v>
      </c>
    </row>
    <row r="40" spans="1:13">
      <c r="A40" s="10" t="s">
        <v>715</v>
      </c>
      <c r="B40" s="11" t="s">
        <v>716</v>
      </c>
      <c r="C40" s="11" t="s">
        <v>717</v>
      </c>
      <c r="D40" s="4" t="s">
        <v>718</v>
      </c>
      <c r="E40" s="100">
        <v>38881</v>
      </c>
      <c r="F40" s="202" t="s">
        <v>142</v>
      </c>
      <c r="G40" s="8" t="s">
        <v>256</v>
      </c>
      <c r="H40" s="11" t="s">
        <v>103</v>
      </c>
      <c r="I40" s="11" t="s">
        <v>143</v>
      </c>
      <c r="J40" s="35"/>
      <c r="K40" s="4"/>
      <c r="L40" s="53" t="e">
        <f>B40&amp;"-"&amp;C40&amp;"-"&amp;D40&amp;"-"&amp;E40&amp;"-"&amp;#REF!&amp;"-"&amp;H40&amp;"-"&amp;I40</f>
        <v>#REF!</v>
      </c>
      <c r="M40" s="35" t="s">
        <v>771</v>
      </c>
    </row>
    <row r="41" spans="1:13">
      <c r="A41" s="10" t="s">
        <v>715</v>
      </c>
      <c r="B41" s="11" t="s">
        <v>716</v>
      </c>
      <c r="C41" s="11" t="s">
        <v>717</v>
      </c>
      <c r="D41" s="4" t="s">
        <v>718</v>
      </c>
      <c r="E41" s="100">
        <v>38884</v>
      </c>
      <c r="F41" s="202" t="s">
        <v>142</v>
      </c>
      <c r="G41" s="8" t="s">
        <v>256</v>
      </c>
      <c r="H41" s="11" t="s">
        <v>105</v>
      </c>
      <c r="I41" s="11" t="s">
        <v>143</v>
      </c>
      <c r="J41" s="35"/>
      <c r="K41" s="4"/>
      <c r="L41" s="53" t="e">
        <f>B41&amp;"-"&amp;C41&amp;"-"&amp;D41&amp;"-"&amp;E41&amp;"-"&amp;#REF!&amp;"-"&amp;H41&amp;"-"&amp;I41</f>
        <v>#REF!</v>
      </c>
      <c r="M41" s="35" t="s">
        <v>772</v>
      </c>
    </row>
    <row r="42" spans="1:13">
      <c r="A42" s="10" t="s">
        <v>715</v>
      </c>
      <c r="B42" s="11" t="s">
        <v>716</v>
      </c>
      <c r="C42" s="11" t="s">
        <v>717</v>
      </c>
      <c r="D42" s="4" t="s">
        <v>718</v>
      </c>
      <c r="E42" s="100">
        <v>38888</v>
      </c>
      <c r="F42" s="202" t="s">
        <v>142</v>
      </c>
      <c r="G42" s="8" t="s">
        <v>256</v>
      </c>
      <c r="H42" s="11" t="s">
        <v>103</v>
      </c>
      <c r="I42" s="11" t="s">
        <v>348</v>
      </c>
      <c r="J42" s="35"/>
      <c r="K42" s="4"/>
      <c r="L42" s="53" t="e">
        <f>B42&amp;"-"&amp;C42&amp;"-"&amp;D42&amp;"-"&amp;E42&amp;"-"&amp;#REF!&amp;"-"&amp;H42&amp;"-"&amp;I42</f>
        <v>#REF!</v>
      </c>
      <c r="M42" s="35" t="s">
        <v>773</v>
      </c>
    </row>
    <row r="43" spans="1:13">
      <c r="A43" s="10" t="s">
        <v>715</v>
      </c>
      <c r="B43" s="11" t="s">
        <v>716</v>
      </c>
      <c r="C43" s="11" t="s">
        <v>717</v>
      </c>
      <c r="D43" s="4" t="s">
        <v>718</v>
      </c>
      <c r="E43" s="100">
        <v>38891</v>
      </c>
      <c r="F43" s="202" t="s">
        <v>142</v>
      </c>
      <c r="G43" s="8" t="s">
        <v>256</v>
      </c>
      <c r="H43" s="11" t="s">
        <v>105</v>
      </c>
      <c r="I43" s="11" t="s">
        <v>348</v>
      </c>
      <c r="J43" s="35"/>
      <c r="K43" s="4"/>
      <c r="L43" s="53" t="e">
        <f>B43&amp;"-"&amp;C43&amp;"-"&amp;D43&amp;"-"&amp;E43&amp;"-"&amp;#REF!&amp;"-"&amp;H43&amp;"-"&amp;I43</f>
        <v>#REF!</v>
      </c>
      <c r="M43" s="35" t="s">
        <v>774</v>
      </c>
    </row>
    <row r="44" spans="1:13">
      <c r="A44" s="10" t="s">
        <v>715</v>
      </c>
      <c r="B44" s="11" t="s">
        <v>716</v>
      </c>
      <c r="C44" s="11" t="s">
        <v>717</v>
      </c>
      <c r="D44" s="4" t="s">
        <v>718</v>
      </c>
      <c r="E44" s="100">
        <v>38894</v>
      </c>
      <c r="F44" s="202" t="s">
        <v>142</v>
      </c>
      <c r="G44" s="8" t="s">
        <v>256</v>
      </c>
      <c r="H44" s="11" t="s">
        <v>105</v>
      </c>
      <c r="I44" s="11" t="s">
        <v>168</v>
      </c>
      <c r="J44" s="35"/>
      <c r="K44" s="4"/>
      <c r="L44" s="53" t="e">
        <f>B44&amp;"-"&amp;C44&amp;"-"&amp;D44&amp;"-"&amp;E44&amp;"-"&amp;#REF!&amp;"-"&amp;H44&amp;"-"&amp;I44</f>
        <v>#REF!</v>
      </c>
      <c r="M44" s="35" t="s">
        <v>775</v>
      </c>
    </row>
    <row r="45" spans="1:13">
      <c r="A45" s="10" t="s">
        <v>715</v>
      </c>
      <c r="B45" s="11" t="s">
        <v>716</v>
      </c>
      <c r="C45" s="11" t="s">
        <v>717</v>
      </c>
      <c r="D45" s="4" t="s">
        <v>718</v>
      </c>
      <c r="E45" s="100">
        <v>38896</v>
      </c>
      <c r="F45" s="202" t="s">
        <v>142</v>
      </c>
      <c r="G45" s="8" t="s">
        <v>256</v>
      </c>
      <c r="H45" s="11" t="s">
        <v>107</v>
      </c>
      <c r="I45" s="11" t="s">
        <v>168</v>
      </c>
      <c r="J45" s="35"/>
      <c r="K45" s="4"/>
      <c r="L45" s="53" t="e">
        <f>B45&amp;"-"&amp;C45&amp;"-"&amp;D45&amp;"-"&amp;E45&amp;"-"&amp;#REF!&amp;"-"&amp;H45&amp;"-"&amp;I45</f>
        <v>#REF!</v>
      </c>
      <c r="M45" s="35" t="s">
        <v>776</v>
      </c>
    </row>
    <row r="46" ht="13.95" customHeight="1" spans="1:13">
      <c r="A46" s="10" t="s">
        <v>715</v>
      </c>
      <c r="B46" s="11" t="s">
        <v>716</v>
      </c>
      <c r="C46" s="11" t="s">
        <v>717</v>
      </c>
      <c r="D46" s="36" t="s">
        <v>726</v>
      </c>
      <c r="E46" s="100">
        <v>38879</v>
      </c>
      <c r="F46" s="202" t="s">
        <v>142</v>
      </c>
      <c r="G46" s="8" t="s">
        <v>777</v>
      </c>
      <c r="H46" s="11" t="s">
        <v>101</v>
      </c>
      <c r="I46" s="11" t="s">
        <v>143</v>
      </c>
      <c r="J46" s="35"/>
      <c r="K46" s="4"/>
      <c r="L46" s="53" t="e">
        <f>B46&amp;"-"&amp;C46&amp;"-"&amp;D46&amp;"-"&amp;E46&amp;"-"&amp;#REF!&amp;"-"&amp;H46&amp;"-"&amp;I46</f>
        <v>#REF!</v>
      </c>
      <c r="M46" s="35" t="s">
        <v>778</v>
      </c>
    </row>
    <row r="47" spans="1:13">
      <c r="A47" s="10" t="s">
        <v>715</v>
      </c>
      <c r="B47" s="11" t="s">
        <v>716</v>
      </c>
      <c r="C47" s="11" t="s">
        <v>717</v>
      </c>
      <c r="D47" s="36" t="s">
        <v>726</v>
      </c>
      <c r="E47" s="100">
        <v>38882</v>
      </c>
      <c r="F47" s="202" t="s">
        <v>142</v>
      </c>
      <c r="G47" s="8" t="s">
        <v>777</v>
      </c>
      <c r="H47" s="11" t="s">
        <v>103</v>
      </c>
      <c r="I47" s="11" t="s">
        <v>143</v>
      </c>
      <c r="J47" s="35"/>
      <c r="K47" s="4"/>
      <c r="L47" s="53" t="e">
        <f>B47&amp;"-"&amp;C47&amp;"-"&amp;D47&amp;"-"&amp;E47&amp;"-"&amp;#REF!&amp;"-"&amp;H47&amp;"-"&amp;I47</f>
        <v>#REF!</v>
      </c>
      <c r="M47" s="35" t="s">
        <v>779</v>
      </c>
    </row>
    <row r="48" spans="1:13">
      <c r="A48" s="10" t="s">
        <v>715</v>
      </c>
      <c r="B48" s="11" t="s">
        <v>716</v>
      </c>
      <c r="C48" s="11" t="s">
        <v>717</v>
      </c>
      <c r="D48" s="36" t="s">
        <v>726</v>
      </c>
      <c r="E48" s="100">
        <v>38885</v>
      </c>
      <c r="F48" s="202" t="s">
        <v>142</v>
      </c>
      <c r="G48" s="8" t="s">
        <v>777</v>
      </c>
      <c r="H48" s="11" t="s">
        <v>105</v>
      </c>
      <c r="I48" s="11" t="s">
        <v>143</v>
      </c>
      <c r="J48" s="35"/>
      <c r="K48" s="4"/>
      <c r="L48" s="53" t="e">
        <f>B48&amp;"-"&amp;C48&amp;"-"&amp;D48&amp;"-"&amp;E48&amp;"-"&amp;#REF!&amp;"-"&amp;H48&amp;"-"&amp;I48</f>
        <v>#REF!</v>
      </c>
      <c r="M48" s="35" t="s">
        <v>780</v>
      </c>
    </row>
    <row r="49" spans="1:13">
      <c r="A49" s="10" t="s">
        <v>715</v>
      </c>
      <c r="B49" s="11" t="s">
        <v>716</v>
      </c>
      <c r="C49" s="11" t="s">
        <v>717</v>
      </c>
      <c r="D49" s="36" t="s">
        <v>726</v>
      </c>
      <c r="E49" s="100">
        <v>38887</v>
      </c>
      <c r="F49" s="202" t="s">
        <v>142</v>
      </c>
      <c r="G49" s="8" t="s">
        <v>777</v>
      </c>
      <c r="H49" s="11" t="s">
        <v>107</v>
      </c>
      <c r="I49" s="11" t="s">
        <v>143</v>
      </c>
      <c r="J49" s="35"/>
      <c r="K49" s="4"/>
      <c r="L49" s="53" t="e">
        <f>B49&amp;"-"&amp;C49&amp;"-"&amp;D49&amp;"-"&amp;E49&amp;"-"&amp;#REF!&amp;"-"&amp;H49&amp;"-"&amp;I49</f>
        <v>#REF!</v>
      </c>
      <c r="M49" s="35" t="s">
        <v>781</v>
      </c>
    </row>
    <row r="50" spans="1:13">
      <c r="A50" s="10" t="s">
        <v>715</v>
      </c>
      <c r="B50" s="11" t="s">
        <v>716</v>
      </c>
      <c r="C50" s="11" t="s">
        <v>717</v>
      </c>
      <c r="D50" s="36" t="s">
        <v>726</v>
      </c>
      <c r="E50" s="100">
        <v>38889</v>
      </c>
      <c r="F50" s="202" t="s">
        <v>142</v>
      </c>
      <c r="G50" s="8" t="s">
        <v>777</v>
      </c>
      <c r="H50" s="11" t="s">
        <v>103</v>
      </c>
      <c r="I50" s="11" t="s">
        <v>348</v>
      </c>
      <c r="J50" s="35"/>
      <c r="K50" s="4"/>
      <c r="L50" s="53" t="e">
        <f>B50&amp;"-"&amp;C50&amp;"-"&amp;D50&amp;"-"&amp;E50&amp;"-"&amp;#REF!&amp;"-"&amp;H50&amp;"-"&amp;I50</f>
        <v>#REF!</v>
      </c>
      <c r="M50" s="35" t="s">
        <v>782</v>
      </c>
    </row>
    <row r="51" spans="1:13">
      <c r="A51" s="10" t="s">
        <v>715</v>
      </c>
      <c r="B51" s="11" t="s">
        <v>716</v>
      </c>
      <c r="C51" s="11" t="s">
        <v>717</v>
      </c>
      <c r="D51" s="36" t="s">
        <v>726</v>
      </c>
      <c r="E51" s="100">
        <v>38892</v>
      </c>
      <c r="F51" s="202" t="s">
        <v>142</v>
      </c>
      <c r="G51" s="8" t="s">
        <v>777</v>
      </c>
      <c r="H51" s="11" t="s">
        <v>105</v>
      </c>
      <c r="I51" s="11" t="s">
        <v>348</v>
      </c>
      <c r="J51" s="35"/>
      <c r="K51" s="4"/>
      <c r="L51" s="53" t="e">
        <f>B51&amp;"-"&amp;C51&amp;"-"&amp;D51&amp;"-"&amp;E51&amp;"-"&amp;#REF!&amp;"-"&amp;H51&amp;"-"&amp;I51</f>
        <v>#REF!</v>
      </c>
      <c r="M51" s="35" t="s">
        <v>783</v>
      </c>
    </row>
    <row r="52" spans="1:13">
      <c r="A52" s="10" t="s">
        <v>715</v>
      </c>
      <c r="B52" s="11" t="s">
        <v>716</v>
      </c>
      <c r="C52" s="11" t="s">
        <v>717</v>
      </c>
      <c r="D52" s="36" t="s">
        <v>726</v>
      </c>
      <c r="E52" s="100">
        <v>38895</v>
      </c>
      <c r="F52" s="202" t="s">
        <v>142</v>
      </c>
      <c r="G52" s="8" t="s">
        <v>777</v>
      </c>
      <c r="H52" s="11" t="s">
        <v>105</v>
      </c>
      <c r="I52" s="11" t="s">
        <v>168</v>
      </c>
      <c r="J52" s="35"/>
      <c r="K52" s="4"/>
      <c r="L52" s="53" t="e">
        <f>B52&amp;"-"&amp;C52&amp;"-"&amp;D52&amp;"-"&amp;E52&amp;"-"&amp;#REF!&amp;"-"&amp;H52&amp;"-"&amp;I52</f>
        <v>#REF!</v>
      </c>
      <c r="M52" s="35" t="s">
        <v>784</v>
      </c>
    </row>
    <row r="53" spans="1:13">
      <c r="A53" s="10" t="s">
        <v>715</v>
      </c>
      <c r="B53" s="11" t="s">
        <v>716</v>
      </c>
      <c r="C53" s="11" t="s">
        <v>717</v>
      </c>
      <c r="D53" s="36" t="s">
        <v>726</v>
      </c>
      <c r="E53" s="100">
        <v>38897</v>
      </c>
      <c r="F53" s="202" t="s">
        <v>142</v>
      </c>
      <c r="G53" s="8" t="s">
        <v>777</v>
      </c>
      <c r="H53" s="11" t="s">
        <v>107</v>
      </c>
      <c r="I53" s="11" t="s">
        <v>168</v>
      </c>
      <c r="J53" s="35"/>
      <c r="K53" s="4"/>
      <c r="L53" s="53" t="e">
        <f>B53&amp;"-"&amp;C53&amp;"-"&amp;D53&amp;"-"&amp;E53&amp;"-"&amp;#REF!&amp;"-"&amp;H53&amp;"-"&amp;I53</f>
        <v>#REF!</v>
      </c>
      <c r="M53" s="35" t="s">
        <v>785</v>
      </c>
    </row>
    <row r="54" spans="1:13">
      <c r="A54" s="10" t="s">
        <v>715</v>
      </c>
      <c r="B54" s="11" t="s">
        <v>716</v>
      </c>
      <c r="C54" s="11" t="s">
        <v>717</v>
      </c>
      <c r="D54" s="36" t="s">
        <v>786</v>
      </c>
      <c r="E54" s="100">
        <v>29046</v>
      </c>
      <c r="F54" s="202" t="s">
        <v>787</v>
      </c>
      <c r="G54" s="35"/>
      <c r="H54" s="35"/>
      <c r="I54" s="35"/>
      <c r="J54" s="35"/>
      <c r="K54" s="4"/>
      <c r="L54" s="53" t="e">
        <f>B54&amp;"-"&amp;C54&amp;"-"&amp;D54&amp;"-"&amp;E54&amp;"-"&amp;#REF!</f>
        <v>#REF!</v>
      </c>
      <c r="M54" s="204" t="s">
        <v>788</v>
      </c>
    </row>
    <row r="55" spans="1:13">
      <c r="A55" s="10" t="s">
        <v>715</v>
      </c>
      <c r="B55" s="11" t="s">
        <v>716</v>
      </c>
      <c r="C55" s="11" t="s">
        <v>717</v>
      </c>
      <c r="D55" s="36" t="s">
        <v>786</v>
      </c>
      <c r="E55" s="100">
        <v>29089</v>
      </c>
      <c r="F55" s="202" t="s">
        <v>179</v>
      </c>
      <c r="G55" s="35"/>
      <c r="H55" s="35"/>
      <c r="I55" s="35"/>
      <c r="J55" s="35"/>
      <c r="K55" s="4"/>
      <c r="L55" s="53" t="e">
        <f>B55&amp;"-"&amp;C55&amp;"-"&amp;D55&amp;"-"&amp;E55&amp;"-"&amp;#REF!</f>
        <v>#REF!</v>
      </c>
      <c r="M55" s="35" t="s">
        <v>789</v>
      </c>
    </row>
    <row r="56" spans="1:13">
      <c r="A56" s="10" t="s">
        <v>715</v>
      </c>
      <c r="B56" s="11" t="s">
        <v>716</v>
      </c>
      <c r="C56" s="11" t="s">
        <v>717</v>
      </c>
      <c r="D56" s="36" t="s">
        <v>786</v>
      </c>
      <c r="E56" s="100">
        <v>38918</v>
      </c>
      <c r="F56" s="202" t="s">
        <v>189</v>
      </c>
      <c r="G56" s="8" t="s">
        <v>272</v>
      </c>
      <c r="H56" s="35"/>
      <c r="I56" s="35"/>
      <c r="J56" s="4"/>
      <c r="K56" s="205"/>
      <c r="L56" s="53" t="e">
        <f>B56&amp;"-"&amp;C56&amp;"-"&amp;D56&amp;"-"&amp;E56&amp;"-"&amp;#REF!</f>
        <v>#REF!</v>
      </c>
      <c r="M56" s="204" t="s">
        <v>790</v>
      </c>
    </row>
    <row r="57" spans="1:13">
      <c r="A57" s="10" t="s">
        <v>715</v>
      </c>
      <c r="B57" s="11" t="s">
        <v>716</v>
      </c>
      <c r="C57" s="11" t="s">
        <v>717</v>
      </c>
      <c r="D57" s="36" t="s">
        <v>786</v>
      </c>
      <c r="E57" s="100">
        <v>300163</v>
      </c>
      <c r="F57" s="202" t="s">
        <v>704</v>
      </c>
      <c r="G57" s="8" t="s">
        <v>283</v>
      </c>
      <c r="H57" s="11" t="s">
        <v>109</v>
      </c>
      <c r="I57" s="35"/>
      <c r="J57" s="35"/>
      <c r="K57" s="4"/>
      <c r="L57" s="53" t="e">
        <f>B57&amp;"-"&amp;C57&amp;"-"&amp;D57&amp;"-"&amp;E57&amp;"-"&amp;#REF!&amp;"-"&amp;G57&amp;"-"&amp;H57</f>
        <v>#REF!</v>
      </c>
      <c r="M57" s="35" t="s">
        <v>791</v>
      </c>
    </row>
  </sheetData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6"/>
  <sheetViews>
    <sheetView topLeftCell="A52" workbookViewId="0">
      <selection activeCell="D69" sqref="D69"/>
    </sheetView>
  </sheetViews>
  <sheetFormatPr defaultColWidth="9" defaultRowHeight="14" outlineLevelCol="6"/>
  <cols>
    <col min="1" max="1" width="9" style="55"/>
    <col min="2" max="3" width="26.2083333333333" style="55" customWidth="1"/>
    <col min="4" max="4" width="41.425" style="55" customWidth="1"/>
    <col min="5" max="5" width="27.3583333333333" style="83" customWidth="1"/>
    <col min="6" max="6" width="9" style="55"/>
    <col min="7" max="7" width="39.3583333333333" style="55" customWidth="1"/>
    <col min="8" max="16384" width="9" style="55"/>
  </cols>
  <sheetData>
    <row r="1" spans="1:7">
      <c r="A1" s="24" t="s">
        <v>792</v>
      </c>
      <c r="B1" s="24" t="s">
        <v>2</v>
      </c>
      <c r="C1" s="24" t="s">
        <v>4</v>
      </c>
      <c r="D1" s="24" t="s">
        <v>0</v>
      </c>
      <c r="E1" s="24" t="s">
        <v>3</v>
      </c>
      <c r="F1" s="24" t="s">
        <v>793</v>
      </c>
      <c r="G1" s="187" t="s">
        <v>10</v>
      </c>
    </row>
    <row r="2" ht="15" spans="1:7">
      <c r="A2" s="33">
        <v>1</v>
      </c>
      <c r="B2" s="33" t="s">
        <v>794</v>
      </c>
      <c r="C2" s="33" t="s">
        <v>795</v>
      </c>
      <c r="D2" s="188"/>
      <c r="E2" s="189" t="s">
        <v>796</v>
      </c>
      <c r="F2" s="189" t="s">
        <v>797</v>
      </c>
      <c r="G2" s="100" t="str">
        <f t="shared" ref="G2:G65" si="0">C2&amp;"-"&amp;E2</f>
        <v>Driver-BSM-Hex0.9-S</v>
      </c>
    </row>
    <row r="3" ht="15" spans="1:7">
      <c r="A3" s="33">
        <v>2</v>
      </c>
      <c r="B3" s="33" t="s">
        <v>794</v>
      </c>
      <c r="C3" s="33" t="s">
        <v>795</v>
      </c>
      <c r="D3" s="188"/>
      <c r="E3" s="189" t="s">
        <v>798</v>
      </c>
      <c r="F3" s="33" t="s">
        <v>799</v>
      </c>
      <c r="G3" s="100" t="str">
        <f t="shared" si="0"/>
        <v>Driver-BSM-Hex0.9-L</v>
      </c>
    </row>
    <row r="4" spans="1:7">
      <c r="A4" s="33">
        <v>3</v>
      </c>
      <c r="B4" s="33" t="s">
        <v>800</v>
      </c>
      <c r="C4" s="33" t="s">
        <v>795</v>
      </c>
      <c r="D4" s="190" t="s">
        <v>801</v>
      </c>
      <c r="E4" s="189" t="s">
        <v>802</v>
      </c>
      <c r="F4" s="189" t="s">
        <v>797</v>
      </c>
      <c r="G4" s="100" t="str">
        <f t="shared" si="0"/>
        <v>Driver-BSM-Hex1.0-S</v>
      </c>
    </row>
    <row r="5" spans="1:7">
      <c r="A5" s="33">
        <v>4</v>
      </c>
      <c r="B5" s="33" t="s">
        <v>800</v>
      </c>
      <c r="C5" s="33" t="s">
        <v>795</v>
      </c>
      <c r="D5" s="190" t="s">
        <v>801</v>
      </c>
      <c r="E5" s="189" t="s">
        <v>803</v>
      </c>
      <c r="F5" s="33" t="s">
        <v>799</v>
      </c>
      <c r="G5" s="100" t="str">
        <f t="shared" si="0"/>
        <v>Driver-BSM-Hex1.0-L</v>
      </c>
    </row>
    <row r="6" spans="1:7">
      <c r="A6" s="33">
        <v>5</v>
      </c>
      <c r="B6" s="33" t="s">
        <v>804</v>
      </c>
      <c r="C6" s="33" t="s">
        <v>795</v>
      </c>
      <c r="D6" s="190" t="s">
        <v>805</v>
      </c>
      <c r="E6" s="189" t="s">
        <v>806</v>
      </c>
      <c r="F6" s="189" t="s">
        <v>797</v>
      </c>
      <c r="G6" s="100" t="str">
        <f t="shared" si="0"/>
        <v>Driver-BSM-Hex1.2-S</v>
      </c>
    </row>
    <row r="7" spans="1:7">
      <c r="A7" s="33">
        <v>6</v>
      </c>
      <c r="B7" s="33" t="s">
        <v>804</v>
      </c>
      <c r="C7" s="33" t="s">
        <v>795</v>
      </c>
      <c r="D7" s="190" t="s">
        <v>805</v>
      </c>
      <c r="E7" s="189" t="s">
        <v>807</v>
      </c>
      <c r="F7" s="33" t="s">
        <v>799</v>
      </c>
      <c r="G7" s="100" t="str">
        <f t="shared" si="0"/>
        <v>Driver-BSM-Hex1.2-L</v>
      </c>
    </row>
    <row r="8" spans="1:7">
      <c r="A8" s="33">
        <v>7</v>
      </c>
      <c r="B8" s="33" t="s">
        <v>808</v>
      </c>
      <c r="C8" s="33" t="s">
        <v>795</v>
      </c>
      <c r="D8" s="190" t="s">
        <v>809</v>
      </c>
      <c r="E8" s="189" t="s">
        <v>810</v>
      </c>
      <c r="F8" s="189" t="s">
        <v>797</v>
      </c>
      <c r="G8" s="100" t="str">
        <f t="shared" si="0"/>
        <v>Driver-BSM-Hex1.22-S</v>
      </c>
    </row>
    <row r="9" spans="1:7">
      <c r="A9" s="33">
        <v>8</v>
      </c>
      <c r="B9" s="33" t="s">
        <v>808</v>
      </c>
      <c r="C9" s="33" t="s">
        <v>795</v>
      </c>
      <c r="D9" s="190" t="s">
        <v>809</v>
      </c>
      <c r="E9" s="189" t="s">
        <v>811</v>
      </c>
      <c r="F9" s="33" t="s">
        <v>799</v>
      </c>
      <c r="G9" s="100" t="str">
        <f t="shared" si="0"/>
        <v>Driver-BSM-Hex1.22-L</v>
      </c>
    </row>
    <row r="10" spans="1:7">
      <c r="A10" s="33">
        <v>9</v>
      </c>
      <c r="B10" s="33" t="s">
        <v>812</v>
      </c>
      <c r="C10" s="33" t="s">
        <v>795</v>
      </c>
      <c r="D10" s="190" t="s">
        <v>813</v>
      </c>
      <c r="E10" s="189" t="s">
        <v>814</v>
      </c>
      <c r="F10" s="189" t="s">
        <v>797</v>
      </c>
      <c r="G10" s="100" t="str">
        <f t="shared" si="0"/>
        <v>Driver-BSM-Hex1.25-S</v>
      </c>
    </row>
    <row r="11" spans="1:7">
      <c r="A11" s="33">
        <v>10</v>
      </c>
      <c r="B11" s="33" t="s">
        <v>812</v>
      </c>
      <c r="C11" s="33" t="s">
        <v>795</v>
      </c>
      <c r="D11" s="190" t="s">
        <v>813</v>
      </c>
      <c r="E11" s="189" t="s">
        <v>815</v>
      </c>
      <c r="F11" s="33" t="s">
        <v>799</v>
      </c>
      <c r="G11" s="100" t="str">
        <f t="shared" si="0"/>
        <v>Driver-BSM-Hex1.25-L</v>
      </c>
    </row>
    <row r="12" spans="1:7">
      <c r="A12" s="33">
        <v>11</v>
      </c>
      <c r="B12" s="33" t="s">
        <v>816</v>
      </c>
      <c r="C12" s="33" t="s">
        <v>795</v>
      </c>
      <c r="D12" s="190" t="s">
        <v>11</v>
      </c>
      <c r="E12" s="189" t="s">
        <v>817</v>
      </c>
      <c r="F12" s="189" t="s">
        <v>797</v>
      </c>
      <c r="G12" s="100" t="str">
        <f t="shared" si="0"/>
        <v>Driver-BSM-Hex1.27-S</v>
      </c>
    </row>
    <row r="13" spans="1:7">
      <c r="A13" s="33">
        <v>12</v>
      </c>
      <c r="B13" s="33" t="s">
        <v>816</v>
      </c>
      <c r="C13" s="33" t="s">
        <v>795</v>
      </c>
      <c r="D13" s="190" t="s">
        <v>11</v>
      </c>
      <c r="E13" s="189" t="s">
        <v>818</v>
      </c>
      <c r="F13" s="33" t="s">
        <v>799</v>
      </c>
      <c r="G13" s="100" t="str">
        <f t="shared" si="0"/>
        <v>Driver-BSM-Hex1.27-L</v>
      </c>
    </row>
    <row r="14" spans="1:7">
      <c r="A14" s="33">
        <v>13</v>
      </c>
      <c r="B14" s="33" t="s">
        <v>819</v>
      </c>
      <c r="C14" s="33" t="s">
        <v>795</v>
      </c>
      <c r="D14" s="190" t="s">
        <v>820</v>
      </c>
      <c r="E14" s="189" t="s">
        <v>821</v>
      </c>
      <c r="F14" s="189" t="s">
        <v>797</v>
      </c>
      <c r="G14" s="100" t="str">
        <f t="shared" si="0"/>
        <v>Driver-BSM-Hex1.3-S</v>
      </c>
    </row>
    <row r="15" spans="1:7">
      <c r="A15" s="33">
        <v>14</v>
      </c>
      <c r="B15" s="33" t="s">
        <v>819</v>
      </c>
      <c r="C15" s="33" t="s">
        <v>795</v>
      </c>
      <c r="D15" s="190" t="s">
        <v>820</v>
      </c>
      <c r="E15" s="189" t="s">
        <v>822</v>
      </c>
      <c r="F15" s="33" t="s">
        <v>799</v>
      </c>
      <c r="G15" s="100" t="str">
        <f t="shared" si="0"/>
        <v>Driver-BSM-Hex1.3-L</v>
      </c>
    </row>
    <row r="16" spans="1:7">
      <c r="A16" s="33">
        <v>15</v>
      </c>
      <c r="B16" s="189" t="s">
        <v>823</v>
      </c>
      <c r="C16" s="33" t="s">
        <v>795</v>
      </c>
      <c r="D16" s="190"/>
      <c r="E16" s="189" t="s">
        <v>824</v>
      </c>
      <c r="F16" s="189" t="s">
        <v>797</v>
      </c>
      <c r="G16" s="100" t="str">
        <f t="shared" si="0"/>
        <v>Driver-BSM-Hex1.35-S</v>
      </c>
    </row>
    <row r="17" spans="1:7">
      <c r="A17" s="33">
        <v>16</v>
      </c>
      <c r="B17" s="189" t="s">
        <v>823</v>
      </c>
      <c r="C17" s="33" t="s">
        <v>795</v>
      </c>
      <c r="D17" s="190"/>
      <c r="E17" s="189" t="s">
        <v>825</v>
      </c>
      <c r="F17" s="33" t="s">
        <v>799</v>
      </c>
      <c r="G17" s="100" t="str">
        <f t="shared" si="0"/>
        <v>Driver-BSM-Hex1.35-L</v>
      </c>
    </row>
    <row r="18" spans="1:7">
      <c r="A18" s="33">
        <v>17</v>
      </c>
      <c r="B18" s="33" t="s">
        <v>826</v>
      </c>
      <c r="C18" s="33" t="s">
        <v>795</v>
      </c>
      <c r="D18" s="190" t="s">
        <v>827</v>
      </c>
      <c r="E18" s="189" t="s">
        <v>828</v>
      </c>
      <c r="F18" s="189" t="s">
        <v>797</v>
      </c>
      <c r="G18" s="100" t="str">
        <f t="shared" si="0"/>
        <v>Driver-BSM-Hex1.4-S</v>
      </c>
    </row>
    <row r="19" spans="1:7">
      <c r="A19" s="33">
        <v>18</v>
      </c>
      <c r="B19" s="33" t="s">
        <v>826</v>
      </c>
      <c r="C19" s="33" t="s">
        <v>795</v>
      </c>
      <c r="D19" s="190" t="s">
        <v>827</v>
      </c>
      <c r="E19" s="189" t="s">
        <v>829</v>
      </c>
      <c r="F19" s="33" t="s">
        <v>799</v>
      </c>
      <c r="G19" s="100" t="str">
        <f t="shared" si="0"/>
        <v>Driver-BSM-Hex1.4-L</v>
      </c>
    </row>
    <row r="20" spans="1:7">
      <c r="A20" s="33">
        <v>19</v>
      </c>
      <c r="B20" s="33" t="s">
        <v>830</v>
      </c>
      <c r="C20" s="33" t="s">
        <v>795</v>
      </c>
      <c r="D20" s="190"/>
      <c r="E20" s="189" t="s">
        <v>831</v>
      </c>
      <c r="F20" s="189" t="s">
        <v>797</v>
      </c>
      <c r="G20" s="100" t="str">
        <f t="shared" si="0"/>
        <v>Driver-BSM-Hex1.5-S</v>
      </c>
    </row>
    <row r="21" spans="1:7">
      <c r="A21" s="33">
        <v>20</v>
      </c>
      <c r="B21" s="33" t="s">
        <v>830</v>
      </c>
      <c r="C21" s="33" t="s">
        <v>795</v>
      </c>
      <c r="D21" s="190"/>
      <c r="E21" s="189" t="s">
        <v>832</v>
      </c>
      <c r="F21" s="33" t="s">
        <v>799</v>
      </c>
      <c r="G21" s="100" t="str">
        <f t="shared" si="0"/>
        <v>Driver-BSM-Hex1.5-L</v>
      </c>
    </row>
    <row r="22" spans="1:7">
      <c r="A22" s="33">
        <v>21</v>
      </c>
      <c r="B22" s="33" t="s">
        <v>833</v>
      </c>
      <c r="C22" s="33" t="s">
        <v>795</v>
      </c>
      <c r="D22" s="190"/>
      <c r="E22" s="189" t="s">
        <v>834</v>
      </c>
      <c r="F22" s="189" t="s">
        <v>797</v>
      </c>
      <c r="G22" s="100" t="str">
        <f t="shared" si="0"/>
        <v>Driver-BSM-Hex1.6-S</v>
      </c>
    </row>
    <row r="23" spans="1:7">
      <c r="A23" s="33">
        <v>22</v>
      </c>
      <c r="B23" s="33" t="s">
        <v>833</v>
      </c>
      <c r="C23" s="33" t="s">
        <v>795</v>
      </c>
      <c r="D23" s="190"/>
      <c r="E23" s="189" t="s">
        <v>835</v>
      </c>
      <c r="F23" s="33" t="s">
        <v>799</v>
      </c>
      <c r="G23" s="100" t="str">
        <f t="shared" si="0"/>
        <v>Driver-BSM-Hex1.6-L</v>
      </c>
    </row>
    <row r="24" spans="1:7">
      <c r="A24" s="33">
        <v>23</v>
      </c>
      <c r="B24" s="33" t="s">
        <v>836</v>
      </c>
      <c r="C24" s="33" t="s">
        <v>795</v>
      </c>
      <c r="D24" s="190"/>
      <c r="E24" s="189" t="s">
        <v>837</v>
      </c>
      <c r="F24" s="189" t="s">
        <v>797</v>
      </c>
      <c r="G24" s="100" t="str">
        <f t="shared" si="0"/>
        <v>Driver-BSM-Hex2.4-S</v>
      </c>
    </row>
    <row r="25" spans="1:7">
      <c r="A25" s="33">
        <v>24</v>
      </c>
      <c r="B25" s="33" t="s">
        <v>836</v>
      </c>
      <c r="C25" s="33" t="s">
        <v>795</v>
      </c>
      <c r="D25" s="190"/>
      <c r="E25" s="189" t="s">
        <v>838</v>
      </c>
      <c r="F25" s="33" t="s">
        <v>799</v>
      </c>
      <c r="G25" s="100" t="str">
        <f t="shared" si="0"/>
        <v>Driver-BSM-Hex2.4-L</v>
      </c>
    </row>
    <row r="26" spans="1:7">
      <c r="A26" s="33">
        <v>25</v>
      </c>
      <c r="B26" s="33" t="s">
        <v>839</v>
      </c>
      <c r="C26" s="33" t="s">
        <v>795</v>
      </c>
      <c r="D26" s="190"/>
      <c r="E26" s="189" t="s">
        <v>840</v>
      </c>
      <c r="F26" s="189" t="s">
        <v>797</v>
      </c>
      <c r="G26" s="100" t="str">
        <f t="shared" si="0"/>
        <v>Driver-BSM-Hex2.5-S</v>
      </c>
    </row>
    <row r="27" spans="1:7">
      <c r="A27" s="33">
        <v>26</v>
      </c>
      <c r="B27" s="33" t="s">
        <v>839</v>
      </c>
      <c r="C27" s="33" t="s">
        <v>795</v>
      </c>
      <c r="D27" s="190"/>
      <c r="E27" s="189" t="s">
        <v>841</v>
      </c>
      <c r="F27" s="33" t="s">
        <v>799</v>
      </c>
      <c r="G27" s="100" t="str">
        <f t="shared" si="0"/>
        <v>Driver-BSM-Hex2.5-L</v>
      </c>
    </row>
    <row r="28" spans="1:7">
      <c r="A28" s="33">
        <v>27</v>
      </c>
      <c r="B28" s="191" t="s">
        <v>842</v>
      </c>
      <c r="C28" s="33" t="s">
        <v>795</v>
      </c>
      <c r="D28" s="190"/>
      <c r="E28" s="189" t="s">
        <v>843</v>
      </c>
      <c r="F28" s="189" t="s">
        <v>797</v>
      </c>
      <c r="G28" s="100" t="str">
        <f t="shared" si="0"/>
        <v>Driver-BSM-T3-S</v>
      </c>
    </row>
    <row r="29" spans="1:7">
      <c r="A29" s="33">
        <v>28</v>
      </c>
      <c r="B29" s="191" t="s">
        <v>842</v>
      </c>
      <c r="C29" s="33" t="s">
        <v>795</v>
      </c>
      <c r="D29" s="190"/>
      <c r="E29" s="189" t="s">
        <v>844</v>
      </c>
      <c r="F29" s="33" t="s">
        <v>799</v>
      </c>
      <c r="G29" s="100" t="str">
        <f t="shared" si="0"/>
        <v>Driver-BSM-T3-L</v>
      </c>
    </row>
    <row r="30" spans="1:7">
      <c r="A30" s="33">
        <v>29</v>
      </c>
      <c r="B30" s="33" t="s">
        <v>845</v>
      </c>
      <c r="C30" s="33" t="s">
        <v>795</v>
      </c>
      <c r="D30" s="190" t="s">
        <v>846</v>
      </c>
      <c r="E30" s="189" t="s">
        <v>847</v>
      </c>
      <c r="F30" s="189" t="s">
        <v>797</v>
      </c>
      <c r="G30" s="100" t="str">
        <f t="shared" si="0"/>
        <v>Driver-BSM-T4-S</v>
      </c>
    </row>
    <row r="31" spans="1:7">
      <c r="A31" s="33">
        <v>30</v>
      </c>
      <c r="B31" s="33" t="s">
        <v>845</v>
      </c>
      <c r="C31" s="33" t="s">
        <v>795</v>
      </c>
      <c r="D31" s="190" t="s">
        <v>846</v>
      </c>
      <c r="E31" s="189" t="s">
        <v>848</v>
      </c>
      <c r="F31" s="33" t="s">
        <v>799</v>
      </c>
      <c r="G31" s="100" t="str">
        <f t="shared" si="0"/>
        <v>Driver-BSM-T4-L</v>
      </c>
    </row>
    <row r="32" spans="1:7">
      <c r="A32" s="33">
        <v>31</v>
      </c>
      <c r="B32" s="33" t="s">
        <v>849</v>
      </c>
      <c r="C32" s="33" t="s">
        <v>795</v>
      </c>
      <c r="D32" s="190" t="s">
        <v>850</v>
      </c>
      <c r="E32" s="189" t="s">
        <v>851</v>
      </c>
      <c r="F32" s="189" t="s">
        <v>797</v>
      </c>
      <c r="G32" s="100" t="str">
        <f t="shared" si="0"/>
        <v>Driver-BSM-T5-S</v>
      </c>
    </row>
    <row r="33" spans="1:7">
      <c r="A33" s="33">
        <v>32</v>
      </c>
      <c r="B33" s="33" t="s">
        <v>849</v>
      </c>
      <c r="C33" s="33" t="s">
        <v>795</v>
      </c>
      <c r="D33" s="190" t="s">
        <v>850</v>
      </c>
      <c r="E33" s="189" t="s">
        <v>852</v>
      </c>
      <c r="F33" s="33" t="s">
        <v>799</v>
      </c>
      <c r="G33" s="100" t="str">
        <f t="shared" si="0"/>
        <v>Driver-BSM-T5-L</v>
      </c>
    </row>
    <row r="34" ht="15" spans="1:7">
      <c r="A34" s="33">
        <v>33</v>
      </c>
      <c r="B34" s="33" t="s">
        <v>853</v>
      </c>
      <c r="C34" s="33" t="s">
        <v>795</v>
      </c>
      <c r="D34" s="190" t="s">
        <v>854</v>
      </c>
      <c r="E34" s="192" t="s">
        <v>855</v>
      </c>
      <c r="F34" s="189" t="s">
        <v>797</v>
      </c>
      <c r="G34" s="100" t="str">
        <f t="shared" si="0"/>
        <v>Driver-BSM-T6-S</v>
      </c>
    </row>
    <row r="35" ht="15" spans="1:7">
      <c r="A35" s="33">
        <v>34</v>
      </c>
      <c r="B35" s="33" t="s">
        <v>853</v>
      </c>
      <c r="C35" s="33" t="s">
        <v>795</v>
      </c>
      <c r="D35" s="190" t="s">
        <v>854</v>
      </c>
      <c r="E35" s="192" t="s">
        <v>856</v>
      </c>
      <c r="F35" s="33" t="s">
        <v>799</v>
      </c>
      <c r="G35" s="100" t="str">
        <f t="shared" si="0"/>
        <v>Driver-BSM-T6-L</v>
      </c>
    </row>
    <row r="36" spans="1:7">
      <c r="A36" s="33">
        <v>35</v>
      </c>
      <c r="B36" s="191" t="s">
        <v>857</v>
      </c>
      <c r="C36" s="33" t="s">
        <v>795</v>
      </c>
      <c r="D36" s="190"/>
      <c r="E36" s="189" t="s">
        <v>858</v>
      </c>
      <c r="F36" s="189" t="s">
        <v>797</v>
      </c>
      <c r="G36" s="100" t="str">
        <f t="shared" si="0"/>
        <v>Driver-BSM-T7-S</v>
      </c>
    </row>
    <row r="37" spans="1:7">
      <c r="A37" s="33">
        <v>36</v>
      </c>
      <c r="B37" s="191" t="s">
        <v>857</v>
      </c>
      <c r="C37" s="33" t="s">
        <v>795</v>
      </c>
      <c r="D37" s="190"/>
      <c r="E37" s="189" t="s">
        <v>859</v>
      </c>
      <c r="F37" s="33" t="s">
        <v>799</v>
      </c>
      <c r="G37" s="100" t="str">
        <f t="shared" si="0"/>
        <v>Driver-BSM-T7-L</v>
      </c>
    </row>
    <row r="38" spans="1:7">
      <c r="A38" s="33">
        <v>37</v>
      </c>
      <c r="B38" s="163" t="s">
        <v>860</v>
      </c>
      <c r="C38" s="33" t="s">
        <v>795</v>
      </c>
      <c r="D38" s="190" t="s">
        <v>861</v>
      </c>
      <c r="E38" s="189" t="s">
        <v>862</v>
      </c>
      <c r="F38" s="189" t="s">
        <v>797</v>
      </c>
      <c r="G38" s="100" t="str">
        <f t="shared" si="0"/>
        <v>Driver-BSM-T8-S</v>
      </c>
    </row>
    <row r="39" spans="1:7">
      <c r="A39" s="33">
        <v>38</v>
      </c>
      <c r="B39" s="163" t="s">
        <v>860</v>
      </c>
      <c r="C39" s="33" t="s">
        <v>795</v>
      </c>
      <c r="D39" s="190" t="s">
        <v>861</v>
      </c>
      <c r="E39" s="189" t="s">
        <v>863</v>
      </c>
      <c r="F39" s="33" t="s">
        <v>799</v>
      </c>
      <c r="G39" s="100" t="str">
        <f t="shared" si="0"/>
        <v>Driver-BSM-T8-L</v>
      </c>
    </row>
    <row r="40" spans="1:7">
      <c r="A40" s="33">
        <v>39</v>
      </c>
      <c r="B40" s="33" t="s">
        <v>864</v>
      </c>
      <c r="C40" s="33" t="s">
        <v>795</v>
      </c>
      <c r="D40" s="190"/>
      <c r="E40" s="189" t="s">
        <v>865</v>
      </c>
      <c r="F40" s="189" t="s">
        <v>797</v>
      </c>
      <c r="G40" s="100" t="str">
        <f t="shared" si="0"/>
        <v>Driver-BSM-BALLT4-S</v>
      </c>
    </row>
    <row r="41" spans="1:7">
      <c r="A41" s="33">
        <v>40</v>
      </c>
      <c r="B41" s="33" t="s">
        <v>864</v>
      </c>
      <c r="C41" s="33" t="s">
        <v>795</v>
      </c>
      <c r="D41" s="190"/>
      <c r="E41" s="189" t="s">
        <v>866</v>
      </c>
      <c r="F41" s="33" t="s">
        <v>799</v>
      </c>
      <c r="G41" s="100" t="str">
        <f t="shared" si="0"/>
        <v>Driver-BSM-BALLT4-L</v>
      </c>
    </row>
    <row r="42" spans="1:7">
      <c r="A42" s="33">
        <v>41</v>
      </c>
      <c r="B42" s="33" t="s">
        <v>867</v>
      </c>
      <c r="C42" s="33" t="s">
        <v>795</v>
      </c>
      <c r="D42" s="190" t="s">
        <v>868</v>
      </c>
      <c r="E42" s="189" t="s">
        <v>869</v>
      </c>
      <c r="F42" s="189" t="s">
        <v>797</v>
      </c>
      <c r="G42" s="100" t="str">
        <f t="shared" si="0"/>
        <v>Driver-BSM-BALLT5-S</v>
      </c>
    </row>
    <row r="43" spans="1:7">
      <c r="A43" s="33">
        <v>42</v>
      </c>
      <c r="B43" s="33" t="s">
        <v>867</v>
      </c>
      <c r="C43" s="33" t="s">
        <v>795</v>
      </c>
      <c r="D43" s="190" t="s">
        <v>868</v>
      </c>
      <c r="E43" s="189" t="s">
        <v>870</v>
      </c>
      <c r="F43" s="33" t="s">
        <v>799</v>
      </c>
      <c r="G43" s="100" t="str">
        <f t="shared" si="0"/>
        <v>Driver-BSM-BALLT5-L</v>
      </c>
    </row>
    <row r="44" spans="1:7">
      <c r="A44" s="33">
        <v>43</v>
      </c>
      <c r="B44" s="33" t="s">
        <v>871</v>
      </c>
      <c r="C44" s="33" t="s">
        <v>795</v>
      </c>
      <c r="D44" s="190" t="s">
        <v>854</v>
      </c>
      <c r="E44" s="189" t="s">
        <v>872</v>
      </c>
      <c r="F44" s="189" t="s">
        <v>797</v>
      </c>
      <c r="G44" s="100" t="str">
        <f t="shared" si="0"/>
        <v>Driver-BSM-BALLT6-S</v>
      </c>
    </row>
    <row r="45" spans="1:7">
      <c r="A45" s="33">
        <v>44</v>
      </c>
      <c r="B45" s="33" t="s">
        <v>871</v>
      </c>
      <c r="C45" s="33" t="s">
        <v>795</v>
      </c>
      <c r="D45" s="190" t="s">
        <v>854</v>
      </c>
      <c r="E45" s="189" t="s">
        <v>873</v>
      </c>
      <c r="F45" s="33" t="s">
        <v>799</v>
      </c>
      <c r="G45" s="100" t="str">
        <f t="shared" si="0"/>
        <v>Driver-BSM-BALLT6-L</v>
      </c>
    </row>
    <row r="46" spans="1:7">
      <c r="A46" s="33">
        <v>45</v>
      </c>
      <c r="B46" s="33" t="s">
        <v>874</v>
      </c>
      <c r="C46" s="33" t="s">
        <v>795</v>
      </c>
      <c r="D46" s="190"/>
      <c r="E46" s="189" t="s">
        <v>875</v>
      </c>
      <c r="F46" s="189" t="s">
        <v>797</v>
      </c>
      <c r="G46" s="100" t="str">
        <f t="shared" si="0"/>
        <v>Driver-BSM-BALLT7-S</v>
      </c>
    </row>
    <row r="47" spans="1:7">
      <c r="A47" s="33">
        <v>46</v>
      </c>
      <c r="B47" s="33" t="s">
        <v>874</v>
      </c>
      <c r="C47" s="33" t="s">
        <v>795</v>
      </c>
      <c r="D47" s="190"/>
      <c r="E47" s="189" t="s">
        <v>876</v>
      </c>
      <c r="F47" s="33" t="s">
        <v>799</v>
      </c>
      <c r="G47" s="100" t="str">
        <f t="shared" si="0"/>
        <v>Driver-BSM-BALLT7-L</v>
      </c>
    </row>
    <row r="48" spans="1:7">
      <c r="A48" s="33">
        <v>47</v>
      </c>
      <c r="B48" s="33" t="s">
        <v>877</v>
      </c>
      <c r="C48" s="33" t="s">
        <v>795</v>
      </c>
      <c r="D48" s="190"/>
      <c r="E48" s="189" t="s">
        <v>878</v>
      </c>
      <c r="F48" s="189" t="s">
        <v>797</v>
      </c>
      <c r="G48" s="100" t="str">
        <f t="shared" si="0"/>
        <v>Driver-BSM-BALLH1.0-S</v>
      </c>
    </row>
    <row r="49" spans="1:7">
      <c r="A49" s="33">
        <v>48</v>
      </c>
      <c r="B49" s="33" t="s">
        <v>877</v>
      </c>
      <c r="C49" s="33" t="s">
        <v>795</v>
      </c>
      <c r="D49" s="190"/>
      <c r="E49" s="189" t="s">
        <v>879</v>
      </c>
      <c r="F49" s="33" t="s">
        <v>799</v>
      </c>
      <c r="G49" s="100" t="str">
        <f t="shared" si="0"/>
        <v>Driver-BSM-BALLH1.0-L</v>
      </c>
    </row>
    <row r="50" spans="1:7">
      <c r="A50" s="33">
        <v>49</v>
      </c>
      <c r="B50" s="33" t="s">
        <v>880</v>
      </c>
      <c r="C50" s="33" t="s">
        <v>795</v>
      </c>
      <c r="D50" s="190"/>
      <c r="E50" s="189" t="s">
        <v>881</v>
      </c>
      <c r="F50" s="189" t="s">
        <v>797</v>
      </c>
      <c r="G50" s="100" t="str">
        <f t="shared" si="0"/>
        <v>Driver-BSM-BALLH1.2-S</v>
      </c>
    </row>
    <row r="51" spans="1:7">
      <c r="A51" s="33">
        <v>50</v>
      </c>
      <c r="B51" s="33" t="s">
        <v>880</v>
      </c>
      <c r="C51" s="33" t="s">
        <v>795</v>
      </c>
      <c r="D51" s="190"/>
      <c r="E51" s="189" t="s">
        <v>882</v>
      </c>
      <c r="F51" s="33" t="s">
        <v>799</v>
      </c>
      <c r="G51" s="100" t="str">
        <f t="shared" si="0"/>
        <v>Driver-BSM-BALLH1.2-L</v>
      </c>
    </row>
    <row r="52" spans="1:7">
      <c r="A52" s="33">
        <v>51</v>
      </c>
      <c r="B52" s="33" t="s">
        <v>883</v>
      </c>
      <c r="C52" s="33" t="s">
        <v>795</v>
      </c>
      <c r="D52" s="190" t="s">
        <v>809</v>
      </c>
      <c r="E52" s="189" t="s">
        <v>884</v>
      </c>
      <c r="F52" s="189" t="s">
        <v>797</v>
      </c>
      <c r="G52" s="100" t="str">
        <f t="shared" si="0"/>
        <v>Driver-BSM-BALLH1.22-S</v>
      </c>
    </row>
    <row r="53" spans="1:7">
      <c r="A53" s="33">
        <v>52</v>
      </c>
      <c r="B53" s="33" t="s">
        <v>883</v>
      </c>
      <c r="C53" s="33" t="s">
        <v>795</v>
      </c>
      <c r="D53" s="190" t="s">
        <v>809</v>
      </c>
      <c r="E53" s="189" t="s">
        <v>885</v>
      </c>
      <c r="F53" s="33" t="s">
        <v>799</v>
      </c>
      <c r="G53" s="100" t="str">
        <f t="shared" si="0"/>
        <v>Driver-BSM-BALLH1.22-L</v>
      </c>
    </row>
    <row r="54" spans="1:7">
      <c r="A54" s="33">
        <v>53</v>
      </c>
      <c r="B54" s="33" t="s">
        <v>886</v>
      </c>
      <c r="C54" s="33" t="s">
        <v>795</v>
      </c>
      <c r="D54" s="190"/>
      <c r="E54" s="189" t="s">
        <v>887</v>
      </c>
      <c r="F54" s="189" t="s">
        <v>797</v>
      </c>
      <c r="G54" s="100" t="str">
        <f t="shared" si="0"/>
        <v>Driver-BSM-BALLH1.25-S</v>
      </c>
    </row>
    <row r="55" spans="1:7">
      <c r="A55" s="33">
        <v>54</v>
      </c>
      <c r="B55" s="33" t="s">
        <v>886</v>
      </c>
      <c r="C55" s="33" t="s">
        <v>795</v>
      </c>
      <c r="D55" s="190"/>
      <c r="E55" s="189" t="s">
        <v>888</v>
      </c>
      <c r="F55" s="33" t="s">
        <v>799</v>
      </c>
      <c r="G55" s="100" t="str">
        <f t="shared" si="0"/>
        <v>Driver-BSM-BALLH1.25-L</v>
      </c>
    </row>
    <row r="56" spans="1:7">
      <c r="A56" s="33">
        <v>55</v>
      </c>
      <c r="B56" s="33" t="s">
        <v>889</v>
      </c>
      <c r="C56" s="33" t="s">
        <v>795</v>
      </c>
      <c r="D56" s="190"/>
      <c r="E56" s="189" t="s">
        <v>890</v>
      </c>
      <c r="F56" s="189" t="s">
        <v>797</v>
      </c>
      <c r="G56" s="100" t="str">
        <f t="shared" si="0"/>
        <v>Driver-BSM-BALLH1.27-S</v>
      </c>
    </row>
    <row r="57" spans="1:7">
      <c r="A57" s="33">
        <v>56</v>
      </c>
      <c r="B57" s="33" t="s">
        <v>889</v>
      </c>
      <c r="C57" s="33" t="s">
        <v>795</v>
      </c>
      <c r="D57" s="190"/>
      <c r="E57" s="189" t="s">
        <v>891</v>
      </c>
      <c r="F57" s="33" t="s">
        <v>799</v>
      </c>
      <c r="G57" s="100" t="str">
        <f t="shared" si="0"/>
        <v>Driver-BSM-BALLH1.27-L</v>
      </c>
    </row>
    <row r="58" spans="1:7">
      <c r="A58" s="33">
        <v>57</v>
      </c>
      <c r="B58" s="33" t="s">
        <v>892</v>
      </c>
      <c r="C58" s="33" t="s">
        <v>795</v>
      </c>
      <c r="D58" s="190"/>
      <c r="E58" s="189" t="s">
        <v>893</v>
      </c>
      <c r="F58" s="189" t="s">
        <v>797</v>
      </c>
      <c r="G58" s="100" t="str">
        <f t="shared" si="0"/>
        <v>Driver-BSM-BALLH1.3-S</v>
      </c>
    </row>
    <row r="59" spans="1:7">
      <c r="A59" s="33">
        <v>58</v>
      </c>
      <c r="B59" s="33" t="s">
        <v>892</v>
      </c>
      <c r="C59" s="33" t="s">
        <v>795</v>
      </c>
      <c r="D59" s="190"/>
      <c r="E59" s="189" t="s">
        <v>894</v>
      </c>
      <c r="F59" s="33" t="s">
        <v>799</v>
      </c>
      <c r="G59" s="100" t="str">
        <f t="shared" si="0"/>
        <v>Driver-BSM-BALLH1.3-L</v>
      </c>
    </row>
    <row r="60" spans="1:7">
      <c r="A60" s="33">
        <v>59</v>
      </c>
      <c r="B60" s="189" t="s">
        <v>895</v>
      </c>
      <c r="C60" s="33" t="s">
        <v>795</v>
      </c>
      <c r="D60" s="190"/>
      <c r="E60" s="189" t="s">
        <v>896</v>
      </c>
      <c r="F60" s="189" t="s">
        <v>797</v>
      </c>
      <c r="G60" s="100" t="str">
        <f t="shared" si="0"/>
        <v>Driver-BSM-BALLH1.35-S</v>
      </c>
    </row>
    <row r="61" spans="1:7">
      <c r="A61" s="33">
        <v>60</v>
      </c>
      <c r="B61" s="189" t="s">
        <v>895</v>
      </c>
      <c r="C61" s="33" t="s">
        <v>795</v>
      </c>
      <c r="D61" s="190"/>
      <c r="E61" s="189" t="s">
        <v>897</v>
      </c>
      <c r="F61" s="33" t="s">
        <v>799</v>
      </c>
      <c r="G61" s="100" t="str">
        <f t="shared" si="0"/>
        <v>Driver-BSM-BALLH1.35-L</v>
      </c>
    </row>
    <row r="62" spans="1:7">
      <c r="A62" s="33">
        <v>61</v>
      </c>
      <c r="B62" s="33" t="s">
        <v>898</v>
      </c>
      <c r="C62" s="33" t="s">
        <v>795</v>
      </c>
      <c r="D62" s="190"/>
      <c r="E62" s="189" t="s">
        <v>899</v>
      </c>
      <c r="F62" s="189" t="s">
        <v>797</v>
      </c>
      <c r="G62" s="100" t="str">
        <f t="shared" si="0"/>
        <v>Driver-BSM-BALLH1.4-S</v>
      </c>
    </row>
    <row r="63" spans="1:7">
      <c r="A63" s="33">
        <v>62</v>
      </c>
      <c r="B63" s="33" t="s">
        <v>898</v>
      </c>
      <c r="C63" s="33" t="s">
        <v>795</v>
      </c>
      <c r="D63" s="190"/>
      <c r="E63" s="189" t="s">
        <v>900</v>
      </c>
      <c r="F63" s="33" t="s">
        <v>799</v>
      </c>
      <c r="G63" s="100" t="str">
        <f t="shared" si="0"/>
        <v>Driver-BSM-BALLH1.4-L</v>
      </c>
    </row>
    <row r="64" spans="1:7">
      <c r="A64" s="28">
        <v>63</v>
      </c>
      <c r="B64" s="193" t="s">
        <v>901</v>
      </c>
      <c r="C64" s="193" t="s">
        <v>901</v>
      </c>
      <c r="D64" s="57"/>
      <c r="E64" s="193" t="s">
        <v>902</v>
      </c>
      <c r="F64" s="57"/>
      <c r="G64" s="100" t="str">
        <f t="shared" si="0"/>
        <v>Torque Wrench-BSM-BS15-45</v>
      </c>
    </row>
    <row r="65" spans="1:7">
      <c r="A65" s="28">
        <v>64</v>
      </c>
      <c r="B65" s="193" t="s">
        <v>903</v>
      </c>
      <c r="C65" s="193" t="s">
        <v>903</v>
      </c>
      <c r="D65" s="194" t="s">
        <v>904</v>
      </c>
      <c r="E65" s="193" t="s">
        <v>905</v>
      </c>
      <c r="F65" s="57"/>
      <c r="G65" s="100" t="str">
        <f t="shared" si="0"/>
        <v>Screwdriver set【For clinic】-BSM-LSDTZ-13</v>
      </c>
    </row>
    <row r="66" spans="1:7">
      <c r="A66" s="28">
        <v>65</v>
      </c>
      <c r="B66" s="193" t="s">
        <v>906</v>
      </c>
      <c r="C66" s="193" t="s">
        <v>906</v>
      </c>
      <c r="D66" s="194" t="s">
        <v>907</v>
      </c>
      <c r="E66" s="193" t="s">
        <v>908</v>
      </c>
      <c r="F66" s="57"/>
      <c r="G66" s="100" t="str">
        <f t="shared" ref="G66" si="1">C66&amp;"-"&amp;E66</f>
        <v>Screwdriver set【For Lab】-BSM-LSDTZ-9</v>
      </c>
    </row>
  </sheetData>
  <pageMargins left="0.7" right="0.7" top="0.75" bottom="0.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85"/>
  <sheetViews>
    <sheetView zoomScale="79" zoomScaleNormal="79" workbookViewId="0">
      <pane ySplit="2" topLeftCell="A168" activePane="bottomLeft" state="frozen"/>
      <selection/>
      <selection pane="bottomLeft" activeCell="E188" sqref="E188"/>
    </sheetView>
  </sheetViews>
  <sheetFormatPr defaultColWidth="5.85833333333333" defaultRowHeight="14"/>
  <cols>
    <col min="1" max="1" width="10.7833333333333" style="157" customWidth="1"/>
    <col min="2" max="2" width="23.7083333333333" style="158" customWidth="1"/>
    <col min="3" max="3" width="24.2083333333333" style="83" customWidth="1"/>
    <col min="4" max="4" width="23.7083333333333" style="83" customWidth="1"/>
    <col min="5" max="5" width="34.3083333333333" style="83" customWidth="1"/>
    <col min="6" max="6" width="32.4083333333333" style="83" customWidth="1"/>
    <col min="7" max="7" width="19.7833333333333" style="83" customWidth="1"/>
    <col min="8" max="8" width="16.5" style="83" customWidth="1"/>
    <col min="9" max="9" width="17.1416666666667" style="83" customWidth="1"/>
    <col min="10" max="10" width="13.425" style="83" customWidth="1"/>
    <col min="11" max="11" width="39.925" style="83" customWidth="1"/>
    <col min="12" max="16384" width="5.85833333333333" style="83"/>
  </cols>
  <sheetData>
    <row r="1" s="153" customFormat="1" ht="36.65" customHeight="1" spans="1:10">
      <c r="A1" s="159" t="s">
        <v>909</v>
      </c>
      <c r="B1" s="159"/>
      <c r="C1" s="159"/>
      <c r="D1" s="159"/>
      <c r="E1" s="159"/>
      <c r="F1" s="159"/>
      <c r="G1" s="159"/>
      <c r="H1" s="159"/>
      <c r="I1" s="159"/>
      <c r="J1" s="159"/>
    </row>
    <row r="2" s="154" customFormat="1" ht="42" customHeight="1" spans="1:11">
      <c r="A2" s="24" t="s">
        <v>792</v>
      </c>
      <c r="B2" s="24" t="s">
        <v>0</v>
      </c>
      <c r="C2" s="24" t="s">
        <v>910</v>
      </c>
      <c r="D2" s="24" t="s">
        <v>911</v>
      </c>
      <c r="E2" s="24" t="s">
        <v>912</v>
      </c>
      <c r="F2" s="24" t="s">
        <v>913</v>
      </c>
      <c r="G2" s="24" t="s">
        <v>80</v>
      </c>
      <c r="H2" s="24" t="s">
        <v>53</v>
      </c>
      <c r="I2" s="24" t="s">
        <v>28</v>
      </c>
      <c r="J2" s="24" t="s">
        <v>914</v>
      </c>
      <c r="K2" s="24" t="s">
        <v>429</v>
      </c>
    </row>
    <row r="3" s="155" customFormat="1" spans="1:10">
      <c r="A3" s="160">
        <v>1</v>
      </c>
      <c r="B3" s="161" t="s">
        <v>11</v>
      </c>
      <c r="C3" s="161" t="s">
        <v>915</v>
      </c>
      <c r="D3" s="125" t="s">
        <v>443</v>
      </c>
      <c r="E3" s="125" t="s">
        <v>916</v>
      </c>
      <c r="F3" s="125" t="s">
        <v>916</v>
      </c>
      <c r="G3" s="125" t="s">
        <v>916</v>
      </c>
      <c r="H3" s="125" t="s">
        <v>916</v>
      </c>
      <c r="I3" s="125" t="s">
        <v>916</v>
      </c>
      <c r="J3" s="125" t="s">
        <v>916</v>
      </c>
    </row>
    <row r="4" s="155" customFormat="1" spans="1:10">
      <c r="A4" s="160">
        <v>2</v>
      </c>
      <c r="B4" s="161" t="s">
        <v>11</v>
      </c>
      <c r="C4" s="162" t="s">
        <v>917</v>
      </c>
      <c r="D4" s="28" t="s">
        <v>918</v>
      </c>
      <c r="E4" s="125" t="s">
        <v>916</v>
      </c>
      <c r="F4" s="125" t="s">
        <v>916</v>
      </c>
      <c r="G4" s="125" t="s">
        <v>916</v>
      </c>
      <c r="H4" s="125" t="s">
        <v>916</v>
      </c>
      <c r="I4" s="125" t="s">
        <v>916</v>
      </c>
      <c r="J4" s="125" t="s">
        <v>916</v>
      </c>
    </row>
    <row r="5" s="155" customFormat="1" spans="1:10">
      <c r="A5" s="160">
        <v>3</v>
      </c>
      <c r="B5" s="161" t="s">
        <v>11</v>
      </c>
      <c r="C5" s="162" t="s">
        <v>917</v>
      </c>
      <c r="D5" s="28" t="s">
        <v>919</v>
      </c>
      <c r="E5" s="125" t="s">
        <v>916</v>
      </c>
      <c r="F5" s="125" t="s">
        <v>916</v>
      </c>
      <c r="G5" s="125" t="s">
        <v>916</v>
      </c>
      <c r="H5" s="125" t="s">
        <v>916</v>
      </c>
      <c r="I5" s="163" t="s">
        <v>920</v>
      </c>
      <c r="J5" s="125" t="s">
        <v>916</v>
      </c>
    </row>
    <row r="6" s="155" customFormat="1" spans="1:10">
      <c r="A6" s="160">
        <v>4</v>
      </c>
      <c r="B6" s="161" t="s">
        <v>430</v>
      </c>
      <c r="C6" s="161" t="s">
        <v>921</v>
      </c>
      <c r="D6" s="125" t="s">
        <v>433</v>
      </c>
      <c r="E6" s="125" t="s">
        <v>916</v>
      </c>
      <c r="F6" s="125" t="s">
        <v>916</v>
      </c>
      <c r="G6" s="125" t="s">
        <v>916</v>
      </c>
      <c r="H6" s="125" t="s">
        <v>916</v>
      </c>
      <c r="I6" s="125" t="s">
        <v>916</v>
      </c>
      <c r="J6" s="125" t="s">
        <v>916</v>
      </c>
    </row>
    <row r="7" s="156" customFormat="1" spans="1:10">
      <c r="A7" s="160">
        <v>5</v>
      </c>
      <c r="B7" s="161" t="s">
        <v>430</v>
      </c>
      <c r="C7" s="161" t="s">
        <v>921</v>
      </c>
      <c r="D7" s="125" t="s">
        <v>443</v>
      </c>
      <c r="E7" s="163" t="s">
        <v>916</v>
      </c>
      <c r="F7" s="163" t="s">
        <v>916</v>
      </c>
      <c r="G7" s="163" t="s">
        <v>916</v>
      </c>
      <c r="H7" s="125" t="s">
        <v>916</v>
      </c>
      <c r="I7" s="125" t="s">
        <v>916</v>
      </c>
      <c r="J7" s="163" t="s">
        <v>916</v>
      </c>
    </row>
    <row r="8" s="155" customFormat="1" spans="1:10">
      <c r="A8" s="160">
        <v>6</v>
      </c>
      <c r="B8" s="161" t="s">
        <v>430</v>
      </c>
      <c r="C8" s="161" t="s">
        <v>922</v>
      </c>
      <c r="D8" s="125" t="s">
        <v>918</v>
      </c>
      <c r="E8" s="163" t="s">
        <v>916</v>
      </c>
      <c r="F8" s="163" t="s">
        <v>916</v>
      </c>
      <c r="G8" s="163" t="s">
        <v>916</v>
      </c>
      <c r="H8" s="163" t="s">
        <v>920</v>
      </c>
      <c r="I8" s="163" t="s">
        <v>920</v>
      </c>
      <c r="J8" s="163" t="s">
        <v>916</v>
      </c>
    </row>
    <row r="9" s="155" customFormat="1" spans="1:10">
      <c r="A9" s="160">
        <v>7</v>
      </c>
      <c r="B9" s="161" t="s">
        <v>430</v>
      </c>
      <c r="C9" s="161" t="s">
        <v>922</v>
      </c>
      <c r="D9" s="125" t="s">
        <v>923</v>
      </c>
      <c r="E9" s="163" t="s">
        <v>916</v>
      </c>
      <c r="F9" s="163" t="s">
        <v>916</v>
      </c>
      <c r="G9" s="163" t="s">
        <v>916</v>
      </c>
      <c r="H9" s="163" t="s">
        <v>920</v>
      </c>
      <c r="I9" s="163" t="s">
        <v>920</v>
      </c>
      <c r="J9" s="163" t="s">
        <v>916</v>
      </c>
    </row>
    <row r="10" s="155" customFormat="1" spans="1:10">
      <c r="A10" s="160">
        <v>8</v>
      </c>
      <c r="B10" s="161" t="s">
        <v>868</v>
      </c>
      <c r="C10" s="161" t="s">
        <v>924</v>
      </c>
      <c r="D10" s="125" t="s">
        <v>925</v>
      </c>
      <c r="E10" s="163" t="s">
        <v>916</v>
      </c>
      <c r="F10" s="163" t="s">
        <v>916</v>
      </c>
      <c r="G10" s="163" t="s">
        <v>916</v>
      </c>
      <c r="H10" s="125" t="s">
        <v>916</v>
      </c>
      <c r="I10" s="125" t="s">
        <v>916</v>
      </c>
      <c r="J10" s="163" t="s">
        <v>916</v>
      </c>
    </row>
    <row r="11" spans="1:10">
      <c r="A11" s="160">
        <v>9</v>
      </c>
      <c r="B11" s="161" t="s">
        <v>868</v>
      </c>
      <c r="C11" s="161" t="s">
        <v>924</v>
      </c>
      <c r="D11" s="125" t="s">
        <v>926</v>
      </c>
      <c r="E11" s="163" t="s">
        <v>916</v>
      </c>
      <c r="F11" s="163" t="s">
        <v>916</v>
      </c>
      <c r="G11" s="163" t="s">
        <v>916</v>
      </c>
      <c r="H11" s="125" t="s">
        <v>916</v>
      </c>
      <c r="I11" s="125" t="s">
        <v>916</v>
      </c>
      <c r="J11" s="163" t="s">
        <v>916</v>
      </c>
    </row>
    <row r="12" s="155" customFormat="1" spans="1:10">
      <c r="A12" s="160">
        <v>10</v>
      </c>
      <c r="B12" s="161" t="s">
        <v>868</v>
      </c>
      <c r="C12" s="161" t="s">
        <v>927</v>
      </c>
      <c r="D12" s="125" t="s">
        <v>928</v>
      </c>
      <c r="E12" s="163" t="s">
        <v>916</v>
      </c>
      <c r="F12" s="163" t="s">
        <v>916</v>
      </c>
      <c r="G12" s="163" t="s">
        <v>916</v>
      </c>
      <c r="H12" s="163" t="s">
        <v>920</v>
      </c>
      <c r="I12" s="163" t="s">
        <v>920</v>
      </c>
      <c r="J12" s="163" t="s">
        <v>916</v>
      </c>
    </row>
    <row r="13" spans="1:10">
      <c r="A13" s="160">
        <v>11</v>
      </c>
      <c r="B13" s="161" t="s">
        <v>868</v>
      </c>
      <c r="C13" s="161" t="s">
        <v>927</v>
      </c>
      <c r="D13" s="125" t="s">
        <v>929</v>
      </c>
      <c r="E13" s="163" t="s">
        <v>916</v>
      </c>
      <c r="F13" s="163" t="s">
        <v>916</v>
      </c>
      <c r="G13" s="163" t="s">
        <v>916</v>
      </c>
      <c r="H13" s="163" t="s">
        <v>920</v>
      </c>
      <c r="I13" s="163" t="s">
        <v>920</v>
      </c>
      <c r="J13" s="163" t="s">
        <v>916</v>
      </c>
    </row>
    <row r="14" s="155" customFormat="1" spans="1:10">
      <c r="A14" s="160">
        <v>12</v>
      </c>
      <c r="B14" s="161" t="s">
        <v>868</v>
      </c>
      <c r="C14" s="161" t="s">
        <v>930</v>
      </c>
      <c r="D14" s="125" t="s">
        <v>931</v>
      </c>
      <c r="E14" s="163" t="s">
        <v>916</v>
      </c>
      <c r="F14" s="163" t="s">
        <v>916</v>
      </c>
      <c r="G14" s="163" t="s">
        <v>916</v>
      </c>
      <c r="H14" s="163" t="s">
        <v>920</v>
      </c>
      <c r="I14" s="163" t="s">
        <v>916</v>
      </c>
      <c r="J14" s="163" t="s">
        <v>916</v>
      </c>
    </row>
    <row r="15" s="155" customFormat="1" spans="1:10">
      <c r="A15" s="160">
        <v>13</v>
      </c>
      <c r="B15" s="161" t="s">
        <v>868</v>
      </c>
      <c r="C15" s="161" t="s">
        <v>930</v>
      </c>
      <c r="D15" s="125" t="s">
        <v>932</v>
      </c>
      <c r="E15" s="163" t="s">
        <v>916</v>
      </c>
      <c r="F15" s="163" t="s">
        <v>916</v>
      </c>
      <c r="G15" s="163" t="s">
        <v>916</v>
      </c>
      <c r="H15" s="163" t="s">
        <v>920</v>
      </c>
      <c r="I15" s="163" t="s">
        <v>916</v>
      </c>
      <c r="J15" s="163" t="s">
        <v>916</v>
      </c>
    </row>
    <row r="16" s="155" customFormat="1" spans="1:10">
      <c r="A16" s="160">
        <v>14</v>
      </c>
      <c r="B16" s="161" t="s">
        <v>854</v>
      </c>
      <c r="C16" s="161" t="s">
        <v>933</v>
      </c>
      <c r="D16" s="125" t="s">
        <v>934</v>
      </c>
      <c r="E16" s="163" t="s">
        <v>916</v>
      </c>
      <c r="F16" s="163" t="s">
        <v>916</v>
      </c>
      <c r="G16" s="163" t="s">
        <v>916</v>
      </c>
      <c r="H16" s="163" t="s">
        <v>920</v>
      </c>
      <c r="I16" s="163" t="s">
        <v>920</v>
      </c>
      <c r="J16" s="163" t="s">
        <v>916</v>
      </c>
    </row>
    <row r="17" s="155" customFormat="1" spans="1:10">
      <c r="A17" s="160">
        <v>15</v>
      </c>
      <c r="B17" s="161" t="s">
        <v>854</v>
      </c>
      <c r="C17" s="161" t="s">
        <v>933</v>
      </c>
      <c r="D17" s="125" t="s">
        <v>935</v>
      </c>
      <c r="E17" s="163" t="s">
        <v>916</v>
      </c>
      <c r="F17" s="163" t="s">
        <v>916</v>
      </c>
      <c r="G17" s="163" t="s">
        <v>916</v>
      </c>
      <c r="H17" s="163" t="s">
        <v>920</v>
      </c>
      <c r="I17" s="163" t="s">
        <v>920</v>
      </c>
      <c r="J17" s="163" t="s">
        <v>916</v>
      </c>
    </row>
    <row r="18" s="155" customFormat="1" spans="1:10">
      <c r="A18" s="160">
        <v>16</v>
      </c>
      <c r="B18" s="161" t="s">
        <v>854</v>
      </c>
      <c r="C18" s="161" t="s">
        <v>933</v>
      </c>
      <c r="D18" s="125" t="s">
        <v>936</v>
      </c>
      <c r="E18" s="163" t="s">
        <v>916</v>
      </c>
      <c r="F18" s="163" t="s">
        <v>916</v>
      </c>
      <c r="G18" s="163" t="s">
        <v>916</v>
      </c>
      <c r="H18" s="163" t="s">
        <v>920</v>
      </c>
      <c r="I18" s="163" t="s">
        <v>920</v>
      </c>
      <c r="J18" s="163" t="s">
        <v>916</v>
      </c>
    </row>
    <row r="19" s="155" customFormat="1" spans="1:10">
      <c r="A19" s="160">
        <v>17</v>
      </c>
      <c r="B19" s="161" t="s">
        <v>854</v>
      </c>
      <c r="C19" s="161" t="s">
        <v>933</v>
      </c>
      <c r="D19" s="164">
        <v>6</v>
      </c>
      <c r="E19" s="163" t="s">
        <v>937</v>
      </c>
      <c r="F19" s="163" t="s">
        <v>937</v>
      </c>
      <c r="G19" s="163" t="s">
        <v>920</v>
      </c>
      <c r="H19" s="163" t="s">
        <v>920</v>
      </c>
      <c r="I19" s="163" t="s">
        <v>920</v>
      </c>
      <c r="J19" s="163" t="s">
        <v>920</v>
      </c>
    </row>
    <row r="20" s="155" customFormat="1" spans="1:10">
      <c r="A20" s="160">
        <v>18</v>
      </c>
      <c r="B20" s="161" t="s">
        <v>854</v>
      </c>
      <c r="C20" s="165" t="s">
        <v>938</v>
      </c>
      <c r="D20" s="164">
        <v>3</v>
      </c>
      <c r="E20" s="163" t="s">
        <v>937</v>
      </c>
      <c r="F20" s="163" t="s">
        <v>920</v>
      </c>
      <c r="G20" s="166" t="s">
        <v>920</v>
      </c>
      <c r="H20" s="163" t="s">
        <v>920</v>
      </c>
      <c r="I20" s="163" t="s">
        <v>920</v>
      </c>
      <c r="J20" s="163" t="s">
        <v>920</v>
      </c>
    </row>
    <row r="21" s="155" customFormat="1" spans="1:10">
      <c r="A21" s="160">
        <v>19</v>
      </c>
      <c r="B21" s="161" t="s">
        <v>854</v>
      </c>
      <c r="C21" s="161" t="s">
        <v>938</v>
      </c>
      <c r="D21" s="125" t="s">
        <v>934</v>
      </c>
      <c r="E21" s="163" t="s">
        <v>916</v>
      </c>
      <c r="F21" s="163" t="s">
        <v>916</v>
      </c>
      <c r="G21" s="163" t="s">
        <v>916</v>
      </c>
      <c r="H21" s="125" t="s">
        <v>916</v>
      </c>
      <c r="I21" s="125" t="s">
        <v>916</v>
      </c>
      <c r="J21" s="163" t="s">
        <v>916</v>
      </c>
    </row>
    <row r="22" s="155" customFormat="1" spans="1:10">
      <c r="A22" s="160">
        <v>20</v>
      </c>
      <c r="B22" s="161" t="s">
        <v>854</v>
      </c>
      <c r="C22" s="161" t="s">
        <v>938</v>
      </c>
      <c r="D22" s="125" t="s">
        <v>939</v>
      </c>
      <c r="E22" s="163" t="s">
        <v>916</v>
      </c>
      <c r="F22" s="163" t="s">
        <v>916</v>
      </c>
      <c r="G22" s="163" t="s">
        <v>916</v>
      </c>
      <c r="H22" s="125" t="s">
        <v>916</v>
      </c>
      <c r="I22" s="125" t="s">
        <v>916</v>
      </c>
      <c r="J22" s="163" t="s">
        <v>916</v>
      </c>
    </row>
    <row r="23" s="155" customFormat="1" spans="1:10">
      <c r="A23" s="160">
        <v>21</v>
      </c>
      <c r="B23" s="161" t="s">
        <v>854</v>
      </c>
      <c r="C23" s="161" t="s">
        <v>938</v>
      </c>
      <c r="D23" s="125" t="s">
        <v>940</v>
      </c>
      <c r="E23" s="163" t="s">
        <v>916</v>
      </c>
      <c r="F23" s="163" t="s">
        <v>916</v>
      </c>
      <c r="G23" s="163" t="s">
        <v>916</v>
      </c>
      <c r="H23" s="163" t="s">
        <v>920</v>
      </c>
      <c r="I23" s="163" t="s">
        <v>920</v>
      </c>
      <c r="J23" s="163" t="s">
        <v>916</v>
      </c>
    </row>
    <row r="24" s="155" customFormat="1" spans="1:10">
      <c r="A24" s="160">
        <v>22</v>
      </c>
      <c r="B24" s="161" t="s">
        <v>941</v>
      </c>
      <c r="C24" s="161" t="s">
        <v>942</v>
      </c>
      <c r="D24" s="125" t="s">
        <v>433</v>
      </c>
      <c r="E24" s="163" t="s">
        <v>916</v>
      </c>
      <c r="F24" s="163" t="s">
        <v>916</v>
      </c>
      <c r="G24" s="163" t="s">
        <v>916</v>
      </c>
      <c r="H24" s="163" t="s">
        <v>920</v>
      </c>
      <c r="I24" s="163" t="s">
        <v>920</v>
      </c>
      <c r="J24" s="163" t="s">
        <v>916</v>
      </c>
    </row>
    <row r="25" s="155" customFormat="1" spans="1:10">
      <c r="A25" s="160">
        <v>23</v>
      </c>
      <c r="B25" s="161" t="s">
        <v>941</v>
      </c>
      <c r="C25" s="161" t="s">
        <v>942</v>
      </c>
      <c r="D25" s="125" t="s">
        <v>943</v>
      </c>
      <c r="E25" s="163" t="s">
        <v>916</v>
      </c>
      <c r="F25" s="163" t="s">
        <v>916</v>
      </c>
      <c r="G25" s="163" t="s">
        <v>916</v>
      </c>
      <c r="H25" s="163" t="s">
        <v>920</v>
      </c>
      <c r="I25" s="163" t="s">
        <v>920</v>
      </c>
      <c r="J25" s="163" t="s">
        <v>916</v>
      </c>
    </row>
    <row r="26" s="155" customFormat="1" spans="1:10">
      <c r="A26" s="160">
        <v>24</v>
      </c>
      <c r="B26" s="161" t="s">
        <v>941</v>
      </c>
      <c r="C26" s="161" t="s">
        <v>944</v>
      </c>
      <c r="D26" s="125" t="s">
        <v>433</v>
      </c>
      <c r="E26" s="163" t="s">
        <v>916</v>
      </c>
      <c r="F26" s="163" t="s">
        <v>916</v>
      </c>
      <c r="G26" s="163" t="s">
        <v>916</v>
      </c>
      <c r="H26" s="163" t="s">
        <v>920</v>
      </c>
      <c r="I26" s="163" t="s">
        <v>916</v>
      </c>
      <c r="J26" s="163" t="s">
        <v>916</v>
      </c>
    </row>
    <row r="27" s="155" customFormat="1" spans="1:10">
      <c r="A27" s="160">
        <v>25</v>
      </c>
      <c r="B27" s="161" t="s">
        <v>941</v>
      </c>
      <c r="C27" s="161" t="s">
        <v>944</v>
      </c>
      <c r="D27" s="125" t="s">
        <v>943</v>
      </c>
      <c r="E27" s="163" t="s">
        <v>916</v>
      </c>
      <c r="F27" s="163" t="s">
        <v>916</v>
      </c>
      <c r="G27" s="163" t="s">
        <v>916</v>
      </c>
      <c r="H27" s="163" t="s">
        <v>916</v>
      </c>
      <c r="I27" s="163" t="s">
        <v>916</v>
      </c>
      <c r="J27" s="163" t="s">
        <v>916</v>
      </c>
    </row>
    <row r="28" s="155" customFormat="1" spans="1:10">
      <c r="A28" s="160">
        <v>26</v>
      </c>
      <c r="B28" s="161" t="s">
        <v>945</v>
      </c>
      <c r="C28" s="161" t="s">
        <v>945</v>
      </c>
      <c r="D28" s="125" t="s">
        <v>946</v>
      </c>
      <c r="E28" s="163" t="s">
        <v>916</v>
      </c>
      <c r="F28" s="163" t="s">
        <v>916</v>
      </c>
      <c r="G28" s="163" t="s">
        <v>916</v>
      </c>
      <c r="H28" s="163" t="s">
        <v>920</v>
      </c>
      <c r="I28" s="163" t="s">
        <v>920</v>
      </c>
      <c r="J28" s="163" t="s">
        <v>947</v>
      </c>
    </row>
    <row r="29" s="155" customFormat="1" spans="1:10">
      <c r="A29" s="160">
        <v>27</v>
      </c>
      <c r="B29" s="161" t="s">
        <v>945</v>
      </c>
      <c r="C29" s="161" t="s">
        <v>945</v>
      </c>
      <c r="D29" s="125" t="s">
        <v>948</v>
      </c>
      <c r="E29" s="163" t="s">
        <v>916</v>
      </c>
      <c r="F29" s="163" t="s">
        <v>916</v>
      </c>
      <c r="G29" s="163" t="s">
        <v>916</v>
      </c>
      <c r="H29" s="163" t="s">
        <v>920</v>
      </c>
      <c r="I29" s="163" t="s">
        <v>920</v>
      </c>
      <c r="J29" s="163" t="s">
        <v>947</v>
      </c>
    </row>
    <row r="30" s="155" customFormat="1" spans="1:10">
      <c r="A30" s="160">
        <v>28</v>
      </c>
      <c r="B30" s="161" t="s">
        <v>945</v>
      </c>
      <c r="C30" s="161" t="s">
        <v>945</v>
      </c>
      <c r="D30" s="125" t="s">
        <v>949</v>
      </c>
      <c r="E30" s="163" t="s">
        <v>916</v>
      </c>
      <c r="F30" s="163" t="s">
        <v>916</v>
      </c>
      <c r="G30" s="163" t="s">
        <v>916</v>
      </c>
      <c r="H30" s="163" t="s">
        <v>920</v>
      </c>
      <c r="I30" s="163" t="s">
        <v>920</v>
      </c>
      <c r="J30" s="163" t="s">
        <v>947</v>
      </c>
    </row>
    <row r="31" s="155" customFormat="1" spans="1:10">
      <c r="A31" s="160">
        <v>29</v>
      </c>
      <c r="B31" s="161" t="s">
        <v>950</v>
      </c>
      <c r="C31" s="161" t="s">
        <v>951</v>
      </c>
      <c r="D31" s="125" t="s">
        <v>952</v>
      </c>
      <c r="E31" s="163" t="s">
        <v>937</v>
      </c>
      <c r="F31" s="163" t="s">
        <v>937</v>
      </c>
      <c r="G31" s="163" t="s">
        <v>920</v>
      </c>
      <c r="H31" s="163" t="s">
        <v>920</v>
      </c>
      <c r="I31" s="163" t="s">
        <v>920</v>
      </c>
      <c r="J31" s="163" t="s">
        <v>920</v>
      </c>
    </row>
    <row r="32" spans="1:10">
      <c r="A32" s="160">
        <v>30</v>
      </c>
      <c r="B32" s="161" t="s">
        <v>950</v>
      </c>
      <c r="C32" s="161" t="s">
        <v>951</v>
      </c>
      <c r="D32" s="125" t="s">
        <v>953</v>
      </c>
      <c r="E32" s="163" t="s">
        <v>916</v>
      </c>
      <c r="F32" s="163" t="s">
        <v>916</v>
      </c>
      <c r="G32" s="163" t="s">
        <v>916</v>
      </c>
      <c r="H32" s="163" t="s">
        <v>920</v>
      </c>
      <c r="I32" s="163" t="s">
        <v>920</v>
      </c>
      <c r="J32" s="163" t="s">
        <v>916</v>
      </c>
    </row>
    <row r="33" spans="1:10">
      <c r="A33" s="160">
        <v>31</v>
      </c>
      <c r="B33" s="161" t="s">
        <v>950</v>
      </c>
      <c r="C33" s="161" t="s">
        <v>951</v>
      </c>
      <c r="D33" s="125" t="s">
        <v>954</v>
      </c>
      <c r="E33" s="163" t="s">
        <v>916</v>
      </c>
      <c r="F33" s="163" t="s">
        <v>916</v>
      </c>
      <c r="G33" s="163" t="s">
        <v>916</v>
      </c>
      <c r="H33" s="163" t="s">
        <v>920</v>
      </c>
      <c r="I33" s="163" t="s">
        <v>920</v>
      </c>
      <c r="J33" s="163" t="s">
        <v>916</v>
      </c>
    </row>
    <row r="34" spans="1:10">
      <c r="A34" s="160">
        <v>32</v>
      </c>
      <c r="B34" s="162" t="s">
        <v>813</v>
      </c>
      <c r="C34" s="162" t="s">
        <v>955</v>
      </c>
      <c r="D34" s="28" t="s">
        <v>956</v>
      </c>
      <c r="E34" s="163" t="s">
        <v>916</v>
      </c>
      <c r="F34" s="163" t="s">
        <v>916</v>
      </c>
      <c r="G34" s="163" t="s">
        <v>916</v>
      </c>
      <c r="H34" s="163" t="s">
        <v>920</v>
      </c>
      <c r="I34" s="163" t="s">
        <v>916</v>
      </c>
      <c r="J34" s="163" t="s">
        <v>916</v>
      </c>
    </row>
    <row r="35" s="156" customFormat="1" spans="1:10">
      <c r="A35" s="160">
        <v>33</v>
      </c>
      <c r="B35" s="162" t="s">
        <v>813</v>
      </c>
      <c r="C35" s="162" t="s">
        <v>955</v>
      </c>
      <c r="D35" s="28">
        <v>4.1</v>
      </c>
      <c r="E35" s="163" t="s">
        <v>916</v>
      </c>
      <c r="F35" s="163" t="s">
        <v>916</v>
      </c>
      <c r="G35" s="163" t="s">
        <v>916</v>
      </c>
      <c r="H35" s="163" t="s">
        <v>920</v>
      </c>
      <c r="I35" s="163" t="s">
        <v>916</v>
      </c>
      <c r="J35" s="163" t="s">
        <v>916</v>
      </c>
    </row>
    <row r="36" s="156" customFormat="1" spans="1:10">
      <c r="A36" s="160">
        <v>34</v>
      </c>
      <c r="B36" s="162" t="s">
        <v>813</v>
      </c>
      <c r="C36" s="162" t="s">
        <v>955</v>
      </c>
      <c r="D36" s="28">
        <v>4.5</v>
      </c>
      <c r="E36" s="163" t="s">
        <v>916</v>
      </c>
      <c r="F36" s="163" t="s">
        <v>916</v>
      </c>
      <c r="G36" s="163" t="s">
        <v>916</v>
      </c>
      <c r="H36" s="163" t="s">
        <v>920</v>
      </c>
      <c r="I36" s="163" t="s">
        <v>916</v>
      </c>
      <c r="J36" s="163" t="s">
        <v>916</v>
      </c>
    </row>
    <row r="37" s="156" customFormat="1" spans="1:10">
      <c r="A37" s="160">
        <v>35</v>
      </c>
      <c r="B37" s="162" t="s">
        <v>813</v>
      </c>
      <c r="C37" s="162" t="s">
        <v>955</v>
      </c>
      <c r="D37" s="28">
        <v>5.5</v>
      </c>
      <c r="E37" s="163" t="s">
        <v>916</v>
      </c>
      <c r="F37" s="163" t="s">
        <v>916</v>
      </c>
      <c r="G37" s="163" t="s">
        <v>916</v>
      </c>
      <c r="H37" s="163" t="s">
        <v>920</v>
      </c>
      <c r="I37" s="163" t="s">
        <v>920</v>
      </c>
      <c r="J37" s="163" t="s">
        <v>916</v>
      </c>
    </row>
    <row r="38" spans="1:10">
      <c r="A38" s="160">
        <v>36</v>
      </c>
      <c r="B38" s="162" t="s">
        <v>957</v>
      </c>
      <c r="C38" s="162" t="s">
        <v>958</v>
      </c>
      <c r="D38" s="28" t="s">
        <v>433</v>
      </c>
      <c r="E38" s="163" t="s">
        <v>916</v>
      </c>
      <c r="F38" s="163" t="s">
        <v>916</v>
      </c>
      <c r="G38" s="163" t="s">
        <v>916</v>
      </c>
      <c r="H38" s="163" t="s">
        <v>920</v>
      </c>
      <c r="I38" s="163" t="s">
        <v>920</v>
      </c>
      <c r="J38" s="163" t="s">
        <v>916</v>
      </c>
    </row>
    <row r="39" spans="1:10">
      <c r="A39" s="160">
        <v>37</v>
      </c>
      <c r="B39" s="162" t="s">
        <v>957</v>
      </c>
      <c r="C39" s="162" t="s">
        <v>958</v>
      </c>
      <c r="D39" s="28" t="s">
        <v>443</v>
      </c>
      <c r="E39" s="163" t="s">
        <v>916</v>
      </c>
      <c r="F39" s="163" t="s">
        <v>916</v>
      </c>
      <c r="G39" s="163" t="s">
        <v>916</v>
      </c>
      <c r="H39" s="163" t="s">
        <v>920</v>
      </c>
      <c r="I39" s="169" t="s">
        <v>916</v>
      </c>
      <c r="J39" s="163" t="s">
        <v>916</v>
      </c>
    </row>
    <row r="40" s="156" customFormat="1" spans="1:10">
      <c r="A40" s="160">
        <v>38</v>
      </c>
      <c r="B40" s="162" t="s">
        <v>957</v>
      </c>
      <c r="C40" s="162" t="s">
        <v>959</v>
      </c>
      <c r="D40" s="28" t="s">
        <v>443</v>
      </c>
      <c r="E40" s="163" t="s">
        <v>916</v>
      </c>
      <c r="F40" s="163" t="s">
        <v>916</v>
      </c>
      <c r="G40" s="163" t="s">
        <v>916</v>
      </c>
      <c r="H40" s="163" t="s">
        <v>916</v>
      </c>
      <c r="I40" s="163" t="s">
        <v>916</v>
      </c>
      <c r="J40" s="163" t="s">
        <v>916</v>
      </c>
    </row>
    <row r="41" spans="1:10">
      <c r="A41" s="160">
        <v>39</v>
      </c>
      <c r="B41" s="162" t="s">
        <v>957</v>
      </c>
      <c r="C41" s="162" t="s">
        <v>960</v>
      </c>
      <c r="D41" s="28" t="s">
        <v>433</v>
      </c>
      <c r="E41" s="163" t="s">
        <v>916</v>
      </c>
      <c r="F41" s="163" t="s">
        <v>916</v>
      </c>
      <c r="G41" s="163" t="s">
        <v>916</v>
      </c>
      <c r="H41" s="163" t="s">
        <v>920</v>
      </c>
      <c r="I41" s="163" t="s">
        <v>916</v>
      </c>
      <c r="J41" s="163" t="s">
        <v>916</v>
      </c>
    </row>
    <row r="42" spans="1:10">
      <c r="A42" s="160">
        <v>40</v>
      </c>
      <c r="B42" s="162" t="s">
        <v>957</v>
      </c>
      <c r="C42" s="162" t="s">
        <v>960</v>
      </c>
      <c r="D42" s="28" t="s">
        <v>443</v>
      </c>
      <c r="E42" s="163" t="s">
        <v>916</v>
      </c>
      <c r="F42" s="163" t="s">
        <v>916</v>
      </c>
      <c r="G42" s="163" t="s">
        <v>916</v>
      </c>
      <c r="H42" s="163" t="s">
        <v>916</v>
      </c>
      <c r="I42" s="163" t="s">
        <v>920</v>
      </c>
      <c r="J42" s="163" t="s">
        <v>916</v>
      </c>
    </row>
    <row r="43" spans="1:10">
      <c r="A43" s="160">
        <v>41</v>
      </c>
      <c r="B43" s="162" t="s">
        <v>957</v>
      </c>
      <c r="C43" s="162" t="s">
        <v>960</v>
      </c>
      <c r="D43" s="28" t="s">
        <v>961</v>
      </c>
      <c r="E43" s="163" t="s">
        <v>916</v>
      </c>
      <c r="F43" s="163" t="s">
        <v>916</v>
      </c>
      <c r="G43" s="163" t="s">
        <v>916</v>
      </c>
      <c r="H43" s="163" t="s">
        <v>920</v>
      </c>
      <c r="I43" s="163" t="s">
        <v>920</v>
      </c>
      <c r="J43" s="163" t="s">
        <v>916</v>
      </c>
    </row>
    <row r="44" spans="1:10">
      <c r="A44" s="160">
        <v>42</v>
      </c>
      <c r="B44" s="162" t="s">
        <v>957</v>
      </c>
      <c r="C44" s="162" t="s">
        <v>962</v>
      </c>
      <c r="D44" s="28" t="s">
        <v>433</v>
      </c>
      <c r="E44" s="163" t="s">
        <v>916</v>
      </c>
      <c r="F44" s="163" t="s">
        <v>916</v>
      </c>
      <c r="G44" s="163" t="s">
        <v>916</v>
      </c>
      <c r="H44" s="163" t="s">
        <v>920</v>
      </c>
      <c r="I44" s="169" t="s">
        <v>916</v>
      </c>
      <c r="J44" s="163" t="s">
        <v>916</v>
      </c>
    </row>
    <row r="45" spans="1:10">
      <c r="A45" s="160">
        <v>43</v>
      </c>
      <c r="B45" s="162" t="s">
        <v>957</v>
      </c>
      <c r="C45" s="167" t="s">
        <v>963</v>
      </c>
      <c r="D45" s="168" t="s">
        <v>433</v>
      </c>
      <c r="E45" s="169" t="s">
        <v>916</v>
      </c>
      <c r="F45" s="169" t="s">
        <v>916</v>
      </c>
      <c r="G45" s="163" t="s">
        <v>920</v>
      </c>
      <c r="H45" s="163" t="s">
        <v>920</v>
      </c>
      <c r="I45" s="163" t="s">
        <v>920</v>
      </c>
      <c r="J45" s="163"/>
    </row>
    <row r="46" spans="1:10">
      <c r="A46" s="160">
        <v>44</v>
      </c>
      <c r="B46" s="162" t="s">
        <v>957</v>
      </c>
      <c r="C46" s="167" t="s">
        <v>963</v>
      </c>
      <c r="D46" s="168" t="s">
        <v>443</v>
      </c>
      <c r="E46" s="169" t="s">
        <v>916</v>
      </c>
      <c r="F46" s="169" t="s">
        <v>916</v>
      </c>
      <c r="G46" s="163" t="s">
        <v>920</v>
      </c>
      <c r="H46" s="163" t="s">
        <v>920</v>
      </c>
      <c r="I46" s="163" t="s">
        <v>920</v>
      </c>
      <c r="J46" s="163"/>
    </row>
    <row r="47" spans="1:10">
      <c r="A47" s="160">
        <v>45</v>
      </c>
      <c r="B47" s="162" t="s">
        <v>964</v>
      </c>
      <c r="C47" s="162" t="s">
        <v>965</v>
      </c>
      <c r="D47" s="28" t="s">
        <v>433</v>
      </c>
      <c r="E47" s="163" t="s">
        <v>916</v>
      </c>
      <c r="F47" s="163" t="s">
        <v>916</v>
      </c>
      <c r="G47" s="163" t="s">
        <v>916</v>
      </c>
      <c r="H47" s="163" t="s">
        <v>920</v>
      </c>
      <c r="I47" s="163" t="s">
        <v>920</v>
      </c>
      <c r="J47" s="163" t="s">
        <v>916</v>
      </c>
    </row>
    <row r="48" spans="1:10">
      <c r="A48" s="160">
        <v>46</v>
      </c>
      <c r="B48" s="162" t="s">
        <v>964</v>
      </c>
      <c r="C48" s="162" t="s">
        <v>966</v>
      </c>
      <c r="D48" s="28" t="s">
        <v>943</v>
      </c>
      <c r="E48" s="163" t="s">
        <v>916</v>
      </c>
      <c r="F48" s="163" t="s">
        <v>916</v>
      </c>
      <c r="G48" s="163" t="s">
        <v>916</v>
      </c>
      <c r="H48" s="163" t="s">
        <v>916</v>
      </c>
      <c r="I48" s="163" t="s">
        <v>916</v>
      </c>
      <c r="J48" s="163" t="s">
        <v>916</v>
      </c>
    </row>
    <row r="49" spans="1:10">
      <c r="A49" s="160">
        <v>47</v>
      </c>
      <c r="B49" s="162" t="s">
        <v>820</v>
      </c>
      <c r="C49" s="162" t="s">
        <v>967</v>
      </c>
      <c r="D49" s="170" t="s">
        <v>968</v>
      </c>
      <c r="E49" s="163" t="s">
        <v>937</v>
      </c>
      <c r="F49" s="163" t="s">
        <v>937</v>
      </c>
      <c r="G49" s="163" t="s">
        <v>920</v>
      </c>
      <c r="H49" s="163" t="s">
        <v>920</v>
      </c>
      <c r="I49" s="163" t="s">
        <v>916</v>
      </c>
      <c r="J49" s="163" t="s">
        <v>920</v>
      </c>
    </row>
    <row r="50" spans="1:10">
      <c r="A50" s="160">
        <v>48</v>
      </c>
      <c r="B50" s="162" t="s">
        <v>820</v>
      </c>
      <c r="C50" s="162" t="s">
        <v>967</v>
      </c>
      <c r="D50" s="28" t="s">
        <v>969</v>
      </c>
      <c r="E50" s="163" t="s">
        <v>916</v>
      </c>
      <c r="F50" s="163" t="s">
        <v>916</v>
      </c>
      <c r="G50" s="163" t="s">
        <v>916</v>
      </c>
      <c r="H50" s="163" t="s">
        <v>920</v>
      </c>
      <c r="I50" s="163" t="s">
        <v>916</v>
      </c>
      <c r="J50" s="163" t="s">
        <v>916</v>
      </c>
    </row>
    <row r="51" spans="1:10">
      <c r="A51" s="160">
        <v>49</v>
      </c>
      <c r="B51" s="162" t="s">
        <v>820</v>
      </c>
      <c r="C51" s="162" t="s">
        <v>967</v>
      </c>
      <c r="D51" s="28" t="s">
        <v>970</v>
      </c>
      <c r="E51" s="163" t="s">
        <v>916</v>
      </c>
      <c r="F51" s="163" t="s">
        <v>916</v>
      </c>
      <c r="G51" s="163" t="s">
        <v>916</v>
      </c>
      <c r="H51" s="163" t="s">
        <v>920</v>
      </c>
      <c r="I51" s="163" t="s">
        <v>916</v>
      </c>
      <c r="J51" s="163" t="s">
        <v>916</v>
      </c>
    </row>
    <row r="52" spans="1:10">
      <c r="A52" s="160">
        <v>50</v>
      </c>
      <c r="B52" s="162" t="s">
        <v>820</v>
      </c>
      <c r="C52" s="162" t="s">
        <v>971</v>
      </c>
      <c r="D52" s="171">
        <v>3</v>
      </c>
      <c r="E52" s="163" t="s">
        <v>937</v>
      </c>
      <c r="F52" s="163" t="s">
        <v>937</v>
      </c>
      <c r="G52" s="163" t="s">
        <v>920</v>
      </c>
      <c r="H52" s="163" t="s">
        <v>920</v>
      </c>
      <c r="I52" s="163" t="s">
        <v>920</v>
      </c>
      <c r="J52" s="163" t="s">
        <v>920</v>
      </c>
    </row>
    <row r="53" s="156" customFormat="1" spans="1:10">
      <c r="A53" s="160">
        <v>51</v>
      </c>
      <c r="B53" s="162" t="s">
        <v>820</v>
      </c>
      <c r="C53" s="162" t="s">
        <v>971</v>
      </c>
      <c r="D53" s="28">
        <v>3.6</v>
      </c>
      <c r="E53" s="163" t="s">
        <v>937</v>
      </c>
      <c r="F53" s="163" t="s">
        <v>937</v>
      </c>
      <c r="G53" s="163" t="s">
        <v>920</v>
      </c>
      <c r="H53" s="163" t="s">
        <v>920</v>
      </c>
      <c r="I53" s="163" t="s">
        <v>920</v>
      </c>
      <c r="J53" s="163" t="s">
        <v>920</v>
      </c>
    </row>
    <row r="54" s="156" customFormat="1" spans="1:10">
      <c r="A54" s="160">
        <v>52</v>
      </c>
      <c r="B54" s="162" t="s">
        <v>820</v>
      </c>
      <c r="C54" s="162" t="s">
        <v>971</v>
      </c>
      <c r="D54" s="28">
        <v>4.2</v>
      </c>
      <c r="E54" s="125" t="s">
        <v>937</v>
      </c>
      <c r="F54" s="125" t="s">
        <v>937</v>
      </c>
      <c r="G54" s="125" t="s">
        <v>920</v>
      </c>
      <c r="H54" s="163" t="s">
        <v>920</v>
      </c>
      <c r="I54" s="163" t="s">
        <v>916</v>
      </c>
      <c r="J54" s="125" t="s">
        <v>920</v>
      </c>
    </row>
    <row r="55" s="156" customFormat="1" spans="1:10">
      <c r="A55" s="160">
        <v>53</v>
      </c>
      <c r="B55" s="162" t="s">
        <v>820</v>
      </c>
      <c r="C55" s="162" t="s">
        <v>971</v>
      </c>
      <c r="D55" s="28">
        <v>4.8</v>
      </c>
      <c r="E55" s="125" t="s">
        <v>937</v>
      </c>
      <c r="F55" s="125" t="s">
        <v>937</v>
      </c>
      <c r="G55" s="125" t="s">
        <v>920</v>
      </c>
      <c r="H55" s="163" t="s">
        <v>920</v>
      </c>
      <c r="I55" s="163" t="s">
        <v>916</v>
      </c>
      <c r="J55" s="125" t="s">
        <v>920</v>
      </c>
    </row>
    <row r="56" s="156" customFormat="1" spans="1:10">
      <c r="A56" s="160">
        <v>54</v>
      </c>
      <c r="B56" s="162" t="s">
        <v>820</v>
      </c>
      <c r="C56" s="162" t="s">
        <v>971</v>
      </c>
      <c r="D56" s="28">
        <v>5.4</v>
      </c>
      <c r="E56" s="125" t="s">
        <v>937</v>
      </c>
      <c r="F56" s="125" t="s">
        <v>937</v>
      </c>
      <c r="G56" s="125" t="s">
        <v>920</v>
      </c>
      <c r="H56" s="163" t="s">
        <v>920</v>
      </c>
      <c r="I56" s="163" t="s">
        <v>916</v>
      </c>
      <c r="J56" s="125" t="s">
        <v>920</v>
      </c>
    </row>
    <row r="57" s="156" customFormat="1" spans="1:10">
      <c r="A57" s="160">
        <v>55</v>
      </c>
      <c r="B57" s="162" t="s">
        <v>972</v>
      </c>
      <c r="C57" s="162" t="s">
        <v>973</v>
      </c>
      <c r="D57" s="28" t="s">
        <v>974</v>
      </c>
      <c r="E57" s="125" t="s">
        <v>937</v>
      </c>
      <c r="F57" s="125" t="s">
        <v>937</v>
      </c>
      <c r="G57" s="125" t="s">
        <v>920</v>
      </c>
      <c r="H57" s="163" t="s">
        <v>920</v>
      </c>
      <c r="I57" s="163" t="s">
        <v>920</v>
      </c>
      <c r="J57" s="125" t="s">
        <v>920</v>
      </c>
    </row>
    <row r="58" s="156" customFormat="1" spans="1:10">
      <c r="A58" s="160">
        <v>56</v>
      </c>
      <c r="B58" s="162" t="s">
        <v>972</v>
      </c>
      <c r="C58" s="162" t="s">
        <v>973</v>
      </c>
      <c r="D58" s="28" t="s">
        <v>975</v>
      </c>
      <c r="E58" s="163" t="s">
        <v>916</v>
      </c>
      <c r="F58" s="163" t="s">
        <v>916</v>
      </c>
      <c r="G58" s="163" t="s">
        <v>916</v>
      </c>
      <c r="H58" s="163" t="s">
        <v>920</v>
      </c>
      <c r="I58" s="163" t="s">
        <v>916</v>
      </c>
      <c r="J58" s="163" t="s">
        <v>916</v>
      </c>
    </row>
    <row r="59" spans="1:10">
      <c r="A59" s="160">
        <v>57</v>
      </c>
      <c r="B59" s="162" t="s">
        <v>972</v>
      </c>
      <c r="C59" s="162" t="s">
        <v>973</v>
      </c>
      <c r="D59" s="28" t="s">
        <v>976</v>
      </c>
      <c r="E59" s="163" t="s">
        <v>916</v>
      </c>
      <c r="F59" s="163" t="s">
        <v>916</v>
      </c>
      <c r="G59" s="163" t="s">
        <v>916</v>
      </c>
      <c r="H59" s="163" t="s">
        <v>920</v>
      </c>
      <c r="I59" s="163" t="s">
        <v>916</v>
      </c>
      <c r="J59" s="163" t="s">
        <v>916</v>
      </c>
    </row>
    <row r="60" spans="1:10">
      <c r="A60" s="160">
        <v>58</v>
      </c>
      <c r="B60" s="162" t="s">
        <v>972</v>
      </c>
      <c r="C60" s="162" t="s">
        <v>973</v>
      </c>
      <c r="D60" s="28" t="s">
        <v>977</v>
      </c>
      <c r="E60" s="163" t="s">
        <v>916</v>
      </c>
      <c r="F60" s="163" t="s">
        <v>916</v>
      </c>
      <c r="G60" s="163" t="s">
        <v>916</v>
      </c>
      <c r="H60" s="163" t="s">
        <v>920</v>
      </c>
      <c r="I60" s="163" t="s">
        <v>916</v>
      </c>
      <c r="J60" s="163" t="s">
        <v>916</v>
      </c>
    </row>
    <row r="61" s="156" customFormat="1" spans="1:10">
      <c r="A61" s="160">
        <v>59</v>
      </c>
      <c r="B61" s="162" t="s">
        <v>972</v>
      </c>
      <c r="C61" s="162" t="s">
        <v>973</v>
      </c>
      <c r="D61" s="28" t="s">
        <v>978</v>
      </c>
      <c r="E61" s="163" t="s">
        <v>916</v>
      </c>
      <c r="F61" s="163" t="s">
        <v>916</v>
      </c>
      <c r="G61" s="163" t="s">
        <v>916</v>
      </c>
      <c r="H61" s="163" t="s">
        <v>920</v>
      </c>
      <c r="I61" s="163" t="s">
        <v>916</v>
      </c>
      <c r="J61" s="163" t="s">
        <v>916</v>
      </c>
    </row>
    <row r="62" s="156" customFormat="1" spans="1:10">
      <c r="A62" s="160">
        <v>60</v>
      </c>
      <c r="B62" s="162" t="s">
        <v>972</v>
      </c>
      <c r="C62" s="162" t="s">
        <v>979</v>
      </c>
      <c r="D62" s="28" t="s">
        <v>980</v>
      </c>
      <c r="E62" s="125" t="s">
        <v>937</v>
      </c>
      <c r="F62" s="125" t="s">
        <v>916</v>
      </c>
      <c r="G62" s="125" t="s">
        <v>916</v>
      </c>
      <c r="H62" s="163" t="s">
        <v>920</v>
      </c>
      <c r="I62" s="163" t="s">
        <v>920</v>
      </c>
      <c r="J62" s="125" t="s">
        <v>916</v>
      </c>
    </row>
    <row r="63" spans="1:10">
      <c r="A63" s="160">
        <v>61</v>
      </c>
      <c r="B63" s="162" t="s">
        <v>981</v>
      </c>
      <c r="C63" s="162" t="s">
        <v>982</v>
      </c>
      <c r="D63" s="28" t="s">
        <v>983</v>
      </c>
      <c r="E63" s="125" t="s">
        <v>916</v>
      </c>
      <c r="F63" s="125" t="s">
        <v>916</v>
      </c>
      <c r="G63" s="125" t="s">
        <v>916</v>
      </c>
      <c r="H63" s="163" t="s">
        <v>920</v>
      </c>
      <c r="I63" s="125" t="s">
        <v>916</v>
      </c>
      <c r="J63" s="125" t="s">
        <v>916</v>
      </c>
    </row>
    <row r="64" spans="1:10">
      <c r="A64" s="160">
        <v>62</v>
      </c>
      <c r="B64" s="162" t="s">
        <v>981</v>
      </c>
      <c r="C64" s="162" t="s">
        <v>982</v>
      </c>
      <c r="D64" s="28" t="s">
        <v>984</v>
      </c>
      <c r="E64" s="125" t="s">
        <v>916</v>
      </c>
      <c r="F64" s="125" t="s">
        <v>916</v>
      </c>
      <c r="G64" s="125" t="s">
        <v>916</v>
      </c>
      <c r="H64" s="163" t="s">
        <v>920</v>
      </c>
      <c r="I64" s="125" t="s">
        <v>916</v>
      </c>
      <c r="J64" s="125" t="s">
        <v>916</v>
      </c>
    </row>
    <row r="65" s="156" customFormat="1" spans="1:10">
      <c r="A65" s="160">
        <v>63</v>
      </c>
      <c r="B65" s="162" t="s">
        <v>981</v>
      </c>
      <c r="C65" s="162" t="s">
        <v>982</v>
      </c>
      <c r="D65" s="28" t="s">
        <v>985</v>
      </c>
      <c r="E65" s="125" t="s">
        <v>916</v>
      </c>
      <c r="F65" s="125" t="s">
        <v>916</v>
      </c>
      <c r="G65" s="125" t="s">
        <v>916</v>
      </c>
      <c r="H65" s="163" t="s">
        <v>920</v>
      </c>
      <c r="I65" s="163" t="s">
        <v>920</v>
      </c>
      <c r="J65" s="125" t="s">
        <v>916</v>
      </c>
    </row>
    <row r="66" s="156" customFormat="1" spans="1:10">
      <c r="A66" s="160">
        <v>64</v>
      </c>
      <c r="B66" s="162" t="s">
        <v>981</v>
      </c>
      <c r="C66" s="162" t="s">
        <v>986</v>
      </c>
      <c r="D66" s="28" t="s">
        <v>987</v>
      </c>
      <c r="E66" s="125" t="s">
        <v>916</v>
      </c>
      <c r="F66" s="125" t="s">
        <v>916</v>
      </c>
      <c r="G66" s="125" t="s">
        <v>916</v>
      </c>
      <c r="H66" s="163" t="s">
        <v>920</v>
      </c>
      <c r="I66" s="125" t="s">
        <v>916</v>
      </c>
      <c r="J66" s="125" t="s">
        <v>916</v>
      </c>
    </row>
    <row r="67" s="156" customFormat="1" spans="1:10">
      <c r="A67" s="160">
        <v>65</v>
      </c>
      <c r="B67" s="172" t="s">
        <v>981</v>
      </c>
      <c r="C67" s="172" t="s">
        <v>986</v>
      </c>
      <c r="D67" s="61" t="s">
        <v>988</v>
      </c>
      <c r="E67" s="61" t="s">
        <v>916</v>
      </c>
      <c r="F67" s="61" t="s">
        <v>916</v>
      </c>
      <c r="G67" s="61" t="s">
        <v>920</v>
      </c>
      <c r="H67" s="61" t="s">
        <v>920</v>
      </c>
      <c r="I67" s="61" t="s">
        <v>920</v>
      </c>
      <c r="J67" s="61" t="s">
        <v>937</v>
      </c>
    </row>
    <row r="68" s="156" customFormat="1" spans="1:10">
      <c r="A68" s="160">
        <v>66</v>
      </c>
      <c r="B68" s="172" t="s">
        <v>989</v>
      </c>
      <c r="C68" s="172" t="s">
        <v>990</v>
      </c>
      <c r="D68" s="173">
        <v>3</v>
      </c>
      <c r="E68" s="61" t="s">
        <v>937</v>
      </c>
      <c r="F68" s="61" t="s">
        <v>937</v>
      </c>
      <c r="G68" s="61" t="s">
        <v>920</v>
      </c>
      <c r="H68" s="61" t="s">
        <v>920</v>
      </c>
      <c r="I68" s="61" t="s">
        <v>920</v>
      </c>
      <c r="J68" s="61" t="s">
        <v>920</v>
      </c>
    </row>
    <row r="69" s="156" customFormat="1" spans="1:10">
      <c r="A69" s="160">
        <v>67</v>
      </c>
      <c r="B69" s="172" t="s">
        <v>989</v>
      </c>
      <c r="C69" s="172" t="s">
        <v>990</v>
      </c>
      <c r="D69" s="174">
        <v>3.5</v>
      </c>
      <c r="E69" s="61" t="s">
        <v>937</v>
      </c>
      <c r="F69" s="61" t="s">
        <v>937</v>
      </c>
      <c r="G69" s="61" t="s">
        <v>920</v>
      </c>
      <c r="H69" s="61" t="s">
        <v>920</v>
      </c>
      <c r="I69" s="61" t="s">
        <v>920</v>
      </c>
      <c r="J69" s="61" t="s">
        <v>920</v>
      </c>
    </row>
    <row r="70" spans="1:10">
      <c r="A70" s="160">
        <v>68</v>
      </c>
      <c r="B70" s="172" t="s">
        <v>989</v>
      </c>
      <c r="C70" s="172" t="s">
        <v>990</v>
      </c>
      <c r="D70" s="174">
        <v>4.5</v>
      </c>
      <c r="E70" s="61" t="s">
        <v>916</v>
      </c>
      <c r="F70" s="61" t="s">
        <v>916</v>
      </c>
      <c r="G70" s="61" t="s">
        <v>916</v>
      </c>
      <c r="H70" s="61" t="s">
        <v>920</v>
      </c>
      <c r="I70" s="61" t="s">
        <v>916</v>
      </c>
      <c r="J70" s="61" t="s">
        <v>916</v>
      </c>
    </row>
    <row r="71" spans="1:10">
      <c r="A71" s="160">
        <v>69</v>
      </c>
      <c r="B71" s="172" t="s">
        <v>991</v>
      </c>
      <c r="C71" s="172" t="s">
        <v>992</v>
      </c>
      <c r="D71" s="61" t="s">
        <v>993</v>
      </c>
      <c r="E71" s="61" t="s">
        <v>916</v>
      </c>
      <c r="F71" s="61" t="s">
        <v>916</v>
      </c>
      <c r="G71" s="61" t="s">
        <v>916</v>
      </c>
      <c r="H71" s="61" t="s">
        <v>920</v>
      </c>
      <c r="I71" s="61" t="s">
        <v>916</v>
      </c>
      <c r="J71" s="61" t="s">
        <v>916</v>
      </c>
    </row>
    <row r="72" s="156" customFormat="1" spans="1:10">
      <c r="A72" s="160">
        <v>70</v>
      </c>
      <c r="B72" s="172" t="s">
        <v>991</v>
      </c>
      <c r="C72" s="172" t="s">
        <v>992</v>
      </c>
      <c r="D72" s="61" t="s">
        <v>994</v>
      </c>
      <c r="E72" s="61" t="s">
        <v>916</v>
      </c>
      <c r="F72" s="61" t="s">
        <v>916</v>
      </c>
      <c r="G72" s="61" t="s">
        <v>916</v>
      </c>
      <c r="H72" s="61" t="s">
        <v>920</v>
      </c>
      <c r="I72" s="61" t="s">
        <v>916</v>
      </c>
      <c r="J72" s="61" t="s">
        <v>916</v>
      </c>
    </row>
    <row r="73" spans="1:10">
      <c r="A73" s="160" t="s">
        <v>995</v>
      </c>
      <c r="B73" s="175" t="s">
        <v>996</v>
      </c>
      <c r="C73" s="172" t="s">
        <v>997</v>
      </c>
      <c r="D73" s="61" t="s">
        <v>433</v>
      </c>
      <c r="E73" s="61" t="s">
        <v>916</v>
      </c>
      <c r="F73" s="61" t="s">
        <v>920</v>
      </c>
      <c r="G73" s="176" t="s">
        <v>920</v>
      </c>
      <c r="H73" s="176" t="s">
        <v>920</v>
      </c>
      <c r="I73" s="176" t="s">
        <v>920</v>
      </c>
      <c r="J73" s="176" t="s">
        <v>920</v>
      </c>
    </row>
    <row r="74" spans="1:10">
      <c r="A74" s="160" t="s">
        <v>998</v>
      </c>
      <c r="B74" s="175" t="s">
        <v>996</v>
      </c>
      <c r="C74" s="172" t="s">
        <v>997</v>
      </c>
      <c r="D74" s="61" t="s">
        <v>443</v>
      </c>
      <c r="E74" s="61" t="s">
        <v>916</v>
      </c>
      <c r="F74" s="61" t="s">
        <v>920</v>
      </c>
      <c r="G74" s="61" t="s">
        <v>916</v>
      </c>
      <c r="H74" s="61" t="s">
        <v>916</v>
      </c>
      <c r="I74" s="61" t="s">
        <v>916</v>
      </c>
      <c r="J74" s="61" t="s">
        <v>916</v>
      </c>
    </row>
    <row r="75" spans="1:10">
      <c r="A75" s="160" t="s">
        <v>999</v>
      </c>
      <c r="B75" s="172" t="s">
        <v>809</v>
      </c>
      <c r="C75" s="177">
        <v>2.8</v>
      </c>
      <c r="D75" s="174">
        <v>2.8</v>
      </c>
      <c r="E75" s="61" t="s">
        <v>916</v>
      </c>
      <c r="F75" s="61" t="s">
        <v>916</v>
      </c>
      <c r="G75" s="61" t="s">
        <v>916</v>
      </c>
      <c r="H75" s="61" t="s">
        <v>920</v>
      </c>
      <c r="I75" s="61" t="s">
        <v>920</v>
      </c>
      <c r="J75" s="61" t="s">
        <v>947</v>
      </c>
    </row>
    <row r="76" spans="1:10">
      <c r="A76" s="160" t="s">
        <v>1000</v>
      </c>
      <c r="B76" s="172" t="s">
        <v>809</v>
      </c>
      <c r="C76" s="172" t="s">
        <v>1001</v>
      </c>
      <c r="D76" s="61" t="s">
        <v>1002</v>
      </c>
      <c r="E76" s="61" t="s">
        <v>916</v>
      </c>
      <c r="F76" s="61" t="s">
        <v>916</v>
      </c>
      <c r="G76" s="61" t="s">
        <v>916</v>
      </c>
      <c r="H76" s="61" t="s">
        <v>920</v>
      </c>
      <c r="I76" s="61" t="s">
        <v>916</v>
      </c>
      <c r="J76" s="61" t="s">
        <v>916</v>
      </c>
    </row>
    <row r="77" spans="1:10">
      <c r="A77" s="160" t="s">
        <v>1003</v>
      </c>
      <c r="B77" s="172" t="s">
        <v>1004</v>
      </c>
      <c r="C77" s="172" t="s">
        <v>1005</v>
      </c>
      <c r="D77" s="61" t="s">
        <v>1006</v>
      </c>
      <c r="E77" s="61" t="s">
        <v>916</v>
      </c>
      <c r="F77" s="61" t="s">
        <v>916</v>
      </c>
      <c r="G77" s="61" t="s">
        <v>916</v>
      </c>
      <c r="H77" s="61" t="s">
        <v>920</v>
      </c>
      <c r="I77" s="61" t="s">
        <v>916</v>
      </c>
      <c r="J77" s="61" t="s">
        <v>916</v>
      </c>
    </row>
    <row r="78" spans="1:10">
      <c r="A78" s="160" t="s">
        <v>1007</v>
      </c>
      <c r="B78" s="172" t="s">
        <v>1008</v>
      </c>
      <c r="C78" s="172" t="s">
        <v>1009</v>
      </c>
      <c r="D78" s="61" t="s">
        <v>1010</v>
      </c>
      <c r="E78" s="61" t="s">
        <v>916</v>
      </c>
      <c r="F78" s="61" t="s">
        <v>916</v>
      </c>
      <c r="G78" s="61" t="s">
        <v>916</v>
      </c>
      <c r="H78" s="61" t="s">
        <v>920</v>
      </c>
      <c r="I78" s="61" t="s">
        <v>920</v>
      </c>
      <c r="J78" s="61" t="s">
        <v>916</v>
      </c>
    </row>
    <row r="79" spans="1:10">
      <c r="A79" s="160" t="s">
        <v>1011</v>
      </c>
      <c r="B79" s="172" t="s">
        <v>1008</v>
      </c>
      <c r="C79" s="172" t="s">
        <v>1009</v>
      </c>
      <c r="D79" s="61" t="s">
        <v>1012</v>
      </c>
      <c r="E79" s="61" t="s">
        <v>916</v>
      </c>
      <c r="F79" s="61" t="s">
        <v>916</v>
      </c>
      <c r="G79" s="61" t="s">
        <v>916</v>
      </c>
      <c r="H79" s="61" t="s">
        <v>920</v>
      </c>
      <c r="I79" s="61" t="s">
        <v>916</v>
      </c>
      <c r="J79" s="61" t="s">
        <v>916</v>
      </c>
    </row>
    <row r="80" spans="1:10">
      <c r="A80" s="160" t="s">
        <v>1013</v>
      </c>
      <c r="B80" s="172" t="s">
        <v>1014</v>
      </c>
      <c r="C80" s="172" t="s">
        <v>1015</v>
      </c>
      <c r="D80" s="61" t="s">
        <v>1016</v>
      </c>
      <c r="E80" s="61" t="s">
        <v>916</v>
      </c>
      <c r="F80" s="61" t="s">
        <v>916</v>
      </c>
      <c r="G80" s="61" t="s">
        <v>916</v>
      </c>
      <c r="H80" s="61" t="s">
        <v>920</v>
      </c>
      <c r="I80" s="61" t="s">
        <v>920</v>
      </c>
      <c r="J80" s="61" t="s">
        <v>916</v>
      </c>
    </row>
    <row r="81" spans="1:10">
      <c r="A81" s="160" t="s">
        <v>1017</v>
      </c>
      <c r="B81" s="172" t="s">
        <v>1014</v>
      </c>
      <c r="C81" s="172" t="s">
        <v>1015</v>
      </c>
      <c r="D81" s="61" t="s">
        <v>1018</v>
      </c>
      <c r="E81" s="61" t="s">
        <v>916</v>
      </c>
      <c r="F81" s="61" t="s">
        <v>916</v>
      </c>
      <c r="G81" s="61" t="s">
        <v>916</v>
      </c>
      <c r="H81" s="61" t="s">
        <v>920</v>
      </c>
      <c r="I81" s="61" t="s">
        <v>920</v>
      </c>
      <c r="J81" s="61" t="s">
        <v>916</v>
      </c>
    </row>
    <row r="82" spans="1:10">
      <c r="A82" s="160" t="s">
        <v>1019</v>
      </c>
      <c r="B82" s="172" t="s">
        <v>1014</v>
      </c>
      <c r="C82" s="172" t="s">
        <v>1015</v>
      </c>
      <c r="D82" s="61" t="s">
        <v>1020</v>
      </c>
      <c r="E82" s="61" t="s">
        <v>916</v>
      </c>
      <c r="F82" s="61" t="s">
        <v>916</v>
      </c>
      <c r="G82" s="61" t="s">
        <v>916</v>
      </c>
      <c r="H82" s="61" t="s">
        <v>920</v>
      </c>
      <c r="I82" s="61" t="s">
        <v>916</v>
      </c>
      <c r="J82" s="61" t="s">
        <v>916</v>
      </c>
    </row>
    <row r="83" spans="1:10">
      <c r="A83" s="160" t="s">
        <v>1021</v>
      </c>
      <c r="B83" s="172" t="s">
        <v>1014</v>
      </c>
      <c r="C83" s="172" t="s">
        <v>1022</v>
      </c>
      <c r="D83" s="61" t="s">
        <v>1023</v>
      </c>
      <c r="E83" s="61" t="s">
        <v>916</v>
      </c>
      <c r="F83" s="61" t="s">
        <v>916</v>
      </c>
      <c r="G83" s="61" t="s">
        <v>916</v>
      </c>
      <c r="H83" s="61" t="s">
        <v>920</v>
      </c>
      <c r="I83" s="61" t="s">
        <v>920</v>
      </c>
      <c r="J83" s="61" t="s">
        <v>916</v>
      </c>
    </row>
    <row r="84" spans="1:10">
      <c r="A84" s="160" t="s">
        <v>1024</v>
      </c>
      <c r="B84" s="172" t="s">
        <v>1014</v>
      </c>
      <c r="C84" s="172" t="s">
        <v>1022</v>
      </c>
      <c r="D84" s="61" t="s">
        <v>1025</v>
      </c>
      <c r="E84" s="61" t="s">
        <v>916</v>
      </c>
      <c r="F84" s="61" t="s">
        <v>916</v>
      </c>
      <c r="G84" s="61" t="s">
        <v>916</v>
      </c>
      <c r="H84" s="61" t="s">
        <v>920</v>
      </c>
      <c r="I84" s="61" t="s">
        <v>920</v>
      </c>
      <c r="J84" s="61" t="s">
        <v>916</v>
      </c>
    </row>
    <row r="85" spans="1:10">
      <c r="A85" s="160" t="s">
        <v>1026</v>
      </c>
      <c r="B85" s="172" t="s">
        <v>1014</v>
      </c>
      <c r="C85" s="172" t="s">
        <v>1022</v>
      </c>
      <c r="D85" s="61" t="s">
        <v>1027</v>
      </c>
      <c r="E85" s="61" t="s">
        <v>916</v>
      </c>
      <c r="F85" s="61" t="s">
        <v>916</v>
      </c>
      <c r="G85" s="61" t="s">
        <v>916</v>
      </c>
      <c r="H85" s="61" t="s">
        <v>920</v>
      </c>
      <c r="I85" s="61" t="s">
        <v>920</v>
      </c>
      <c r="J85" s="61" t="s">
        <v>916</v>
      </c>
    </row>
    <row r="86" spans="1:10">
      <c r="A86" s="160" t="s">
        <v>1028</v>
      </c>
      <c r="B86" s="172" t="s">
        <v>1029</v>
      </c>
      <c r="C86" s="172" t="s">
        <v>1030</v>
      </c>
      <c r="D86" s="61" t="s">
        <v>1031</v>
      </c>
      <c r="E86" s="61" t="s">
        <v>916</v>
      </c>
      <c r="F86" s="61" t="s">
        <v>916</v>
      </c>
      <c r="G86" s="61" t="s">
        <v>916</v>
      </c>
      <c r="H86" s="61" t="s">
        <v>920</v>
      </c>
      <c r="I86" s="61" t="s">
        <v>920</v>
      </c>
      <c r="J86" s="61" t="s">
        <v>916</v>
      </c>
    </row>
    <row r="87" spans="1:10">
      <c r="A87" s="160" t="s">
        <v>1032</v>
      </c>
      <c r="B87" s="172" t="s">
        <v>1029</v>
      </c>
      <c r="C87" s="172" t="s">
        <v>1033</v>
      </c>
      <c r="D87" s="61" t="s">
        <v>718</v>
      </c>
      <c r="E87" s="61" t="s">
        <v>916</v>
      </c>
      <c r="F87" s="61" t="s">
        <v>916</v>
      </c>
      <c r="G87" s="61" t="s">
        <v>916</v>
      </c>
      <c r="H87" s="61" t="s">
        <v>920</v>
      </c>
      <c r="I87" s="61" t="s">
        <v>920</v>
      </c>
      <c r="J87" s="61" t="s">
        <v>916</v>
      </c>
    </row>
    <row r="88" spans="1:10">
      <c r="A88" s="160" t="s">
        <v>1034</v>
      </c>
      <c r="B88" s="172" t="s">
        <v>1029</v>
      </c>
      <c r="C88" s="172" t="s">
        <v>1033</v>
      </c>
      <c r="D88" s="61" t="s">
        <v>726</v>
      </c>
      <c r="E88" s="61" t="s">
        <v>916</v>
      </c>
      <c r="F88" s="61" t="s">
        <v>916</v>
      </c>
      <c r="G88" s="61" t="s">
        <v>916</v>
      </c>
      <c r="H88" s="61" t="s">
        <v>916</v>
      </c>
      <c r="I88" s="61" t="s">
        <v>916</v>
      </c>
      <c r="J88" s="61" t="s">
        <v>916</v>
      </c>
    </row>
    <row r="89" spans="1:10">
      <c r="A89" s="160" t="s">
        <v>1035</v>
      </c>
      <c r="B89" s="172" t="s">
        <v>1029</v>
      </c>
      <c r="C89" s="172" t="s">
        <v>1033</v>
      </c>
      <c r="D89" s="61" t="s">
        <v>734</v>
      </c>
      <c r="E89" s="61" t="s">
        <v>916</v>
      </c>
      <c r="F89" s="61" t="s">
        <v>916</v>
      </c>
      <c r="G89" s="61" t="s">
        <v>916</v>
      </c>
      <c r="H89" s="61" t="s">
        <v>920</v>
      </c>
      <c r="I89" s="61" t="s">
        <v>920</v>
      </c>
      <c r="J89" s="61" t="s">
        <v>916</v>
      </c>
    </row>
    <row r="90" spans="1:10">
      <c r="A90" s="160" t="s">
        <v>1036</v>
      </c>
      <c r="B90" s="178" t="s">
        <v>1037</v>
      </c>
      <c r="C90" s="172" t="s">
        <v>1030</v>
      </c>
      <c r="D90" s="61" t="s">
        <v>1038</v>
      </c>
      <c r="E90" s="61" t="s">
        <v>916</v>
      </c>
      <c r="F90" s="61" t="s">
        <v>916</v>
      </c>
      <c r="G90" s="61" t="s">
        <v>916</v>
      </c>
      <c r="H90" s="61" t="s">
        <v>916</v>
      </c>
      <c r="I90" s="61" t="s">
        <v>916</v>
      </c>
      <c r="J90" s="61" t="s">
        <v>916</v>
      </c>
    </row>
    <row r="91" spans="1:10">
      <c r="A91" s="160" t="s">
        <v>1039</v>
      </c>
      <c r="B91" s="178" t="s">
        <v>1037</v>
      </c>
      <c r="C91" s="178" t="s">
        <v>1040</v>
      </c>
      <c r="D91" s="69" t="s">
        <v>433</v>
      </c>
      <c r="E91" s="61" t="s">
        <v>937</v>
      </c>
      <c r="F91" s="61" t="s">
        <v>920</v>
      </c>
      <c r="G91" s="61" t="s">
        <v>920</v>
      </c>
      <c r="H91" s="61" t="s">
        <v>920</v>
      </c>
      <c r="I91" s="61" t="s">
        <v>920</v>
      </c>
      <c r="J91" s="61"/>
    </row>
    <row r="92" spans="1:10">
      <c r="A92" s="160" t="s">
        <v>1041</v>
      </c>
      <c r="B92" s="178" t="s">
        <v>1037</v>
      </c>
      <c r="C92" s="75" t="s">
        <v>1040</v>
      </c>
      <c r="D92" s="69" t="s">
        <v>443</v>
      </c>
      <c r="E92" s="61" t="s">
        <v>937</v>
      </c>
      <c r="F92" s="61" t="s">
        <v>920</v>
      </c>
      <c r="G92" s="61" t="s">
        <v>920</v>
      </c>
      <c r="H92" s="61" t="s">
        <v>920</v>
      </c>
      <c r="I92" s="61" t="s">
        <v>920</v>
      </c>
      <c r="J92" s="61"/>
    </row>
    <row r="93" spans="1:10">
      <c r="A93" s="160" t="s">
        <v>1042</v>
      </c>
      <c r="B93" s="172" t="s">
        <v>1043</v>
      </c>
      <c r="C93" s="172" t="s">
        <v>1044</v>
      </c>
      <c r="D93" s="61" t="s">
        <v>1045</v>
      </c>
      <c r="E93" s="61" t="s">
        <v>916</v>
      </c>
      <c r="F93" s="61" t="s">
        <v>916</v>
      </c>
      <c r="G93" s="61" t="s">
        <v>916</v>
      </c>
      <c r="H93" s="61" t="s">
        <v>920</v>
      </c>
      <c r="I93" s="61" t="s">
        <v>920</v>
      </c>
      <c r="J93" s="61" t="s">
        <v>916</v>
      </c>
    </row>
    <row r="94" spans="1:10">
      <c r="A94" s="160" t="s">
        <v>1046</v>
      </c>
      <c r="B94" s="172" t="s">
        <v>1047</v>
      </c>
      <c r="C94" s="172" t="s">
        <v>1048</v>
      </c>
      <c r="D94" s="61" t="s">
        <v>1049</v>
      </c>
      <c r="E94" s="61" t="s">
        <v>916</v>
      </c>
      <c r="F94" s="61" t="s">
        <v>916</v>
      </c>
      <c r="G94" s="61" t="s">
        <v>916</v>
      </c>
      <c r="H94" s="61" t="s">
        <v>920</v>
      </c>
      <c r="I94" s="61" t="s">
        <v>916</v>
      </c>
      <c r="J94" s="61" t="s">
        <v>916</v>
      </c>
    </row>
    <row r="95" spans="1:10">
      <c r="A95" s="160" t="s">
        <v>1050</v>
      </c>
      <c r="B95" s="172" t="s">
        <v>1047</v>
      </c>
      <c r="C95" s="172" t="s">
        <v>1047</v>
      </c>
      <c r="D95" s="61" t="s">
        <v>1051</v>
      </c>
      <c r="E95" s="61" t="s">
        <v>916</v>
      </c>
      <c r="F95" s="61" t="s">
        <v>916</v>
      </c>
      <c r="G95" s="61" t="s">
        <v>916</v>
      </c>
      <c r="H95" s="61" t="s">
        <v>920</v>
      </c>
      <c r="I95" s="61" t="s">
        <v>916</v>
      </c>
      <c r="J95" s="61" t="s">
        <v>916</v>
      </c>
    </row>
    <row r="96" spans="1:10">
      <c r="A96" s="160" t="s">
        <v>1052</v>
      </c>
      <c r="B96" s="172" t="s">
        <v>1053</v>
      </c>
      <c r="C96" s="172" t="s">
        <v>1054</v>
      </c>
      <c r="D96" s="61" t="s">
        <v>1055</v>
      </c>
      <c r="E96" s="61" t="s">
        <v>916</v>
      </c>
      <c r="F96" s="61" t="s">
        <v>916</v>
      </c>
      <c r="G96" s="61" t="s">
        <v>916</v>
      </c>
      <c r="H96" s="61" t="s">
        <v>920</v>
      </c>
      <c r="I96" s="61" t="s">
        <v>920</v>
      </c>
      <c r="J96" s="61" t="s">
        <v>916</v>
      </c>
    </row>
    <row r="97" spans="1:10">
      <c r="A97" s="160" t="s">
        <v>1056</v>
      </c>
      <c r="B97" s="172" t="s">
        <v>1053</v>
      </c>
      <c r="C97" s="172" t="s">
        <v>1054</v>
      </c>
      <c r="D97" s="61" t="s">
        <v>1057</v>
      </c>
      <c r="E97" s="61" t="s">
        <v>916</v>
      </c>
      <c r="F97" s="61" t="s">
        <v>916</v>
      </c>
      <c r="G97" s="61" t="s">
        <v>916</v>
      </c>
      <c r="H97" s="61" t="s">
        <v>920</v>
      </c>
      <c r="I97" s="61" t="s">
        <v>920</v>
      </c>
      <c r="J97" s="61" t="s">
        <v>916</v>
      </c>
    </row>
    <row r="98" spans="1:10">
      <c r="A98" s="160" t="s">
        <v>1058</v>
      </c>
      <c r="B98" s="172" t="s">
        <v>1053</v>
      </c>
      <c r="C98" s="172" t="s">
        <v>1054</v>
      </c>
      <c r="D98" s="61" t="s">
        <v>1059</v>
      </c>
      <c r="E98" s="61" t="s">
        <v>916</v>
      </c>
      <c r="F98" s="61" t="s">
        <v>916</v>
      </c>
      <c r="G98" s="61" t="s">
        <v>916</v>
      </c>
      <c r="H98" s="61" t="s">
        <v>920</v>
      </c>
      <c r="I98" s="61" t="s">
        <v>920</v>
      </c>
      <c r="J98" s="61" t="s">
        <v>916</v>
      </c>
    </row>
    <row r="99" spans="1:10">
      <c r="A99" s="160" t="s">
        <v>1060</v>
      </c>
      <c r="B99" s="172" t="s">
        <v>1061</v>
      </c>
      <c r="C99" s="172" t="s">
        <v>1062</v>
      </c>
      <c r="D99" s="61" t="s">
        <v>946</v>
      </c>
      <c r="E99" s="61" t="s">
        <v>916</v>
      </c>
      <c r="F99" s="61" t="s">
        <v>916</v>
      </c>
      <c r="G99" s="61" t="s">
        <v>916</v>
      </c>
      <c r="H99" s="61" t="s">
        <v>920</v>
      </c>
      <c r="I99" s="61" t="s">
        <v>920</v>
      </c>
      <c r="J99" s="61" t="s">
        <v>947</v>
      </c>
    </row>
    <row r="100" spans="1:10">
      <c r="A100" s="160" t="s">
        <v>1063</v>
      </c>
      <c r="B100" s="172" t="s">
        <v>1061</v>
      </c>
      <c r="C100" s="172" t="s">
        <v>1062</v>
      </c>
      <c r="D100" s="61" t="s">
        <v>949</v>
      </c>
      <c r="E100" s="61" t="s">
        <v>916</v>
      </c>
      <c r="F100" s="61" t="s">
        <v>916</v>
      </c>
      <c r="G100" s="61" t="s">
        <v>916</v>
      </c>
      <c r="H100" s="61" t="s">
        <v>920</v>
      </c>
      <c r="I100" s="61" t="s">
        <v>920</v>
      </c>
      <c r="J100" s="61" t="s">
        <v>947</v>
      </c>
    </row>
    <row r="101" spans="1:10">
      <c r="A101" s="160" t="s">
        <v>1064</v>
      </c>
      <c r="B101" s="172" t="s">
        <v>1065</v>
      </c>
      <c r="C101" s="172" t="s">
        <v>1066</v>
      </c>
      <c r="D101" s="61" t="s">
        <v>1067</v>
      </c>
      <c r="E101" s="61" t="s">
        <v>937</v>
      </c>
      <c r="F101" s="61" t="s">
        <v>937</v>
      </c>
      <c r="G101" s="61" t="s">
        <v>920</v>
      </c>
      <c r="H101" s="61" t="s">
        <v>920</v>
      </c>
      <c r="I101" s="61" t="s">
        <v>920</v>
      </c>
      <c r="J101" s="61" t="s">
        <v>920</v>
      </c>
    </row>
    <row r="102" spans="1:10">
      <c r="A102" s="160" t="s">
        <v>1068</v>
      </c>
      <c r="B102" s="172" t="s">
        <v>1065</v>
      </c>
      <c r="C102" s="172" t="s">
        <v>1066</v>
      </c>
      <c r="D102" s="61" t="s">
        <v>1069</v>
      </c>
      <c r="E102" s="61" t="s">
        <v>937</v>
      </c>
      <c r="F102" s="61" t="s">
        <v>937</v>
      </c>
      <c r="G102" s="61" t="s">
        <v>920</v>
      </c>
      <c r="H102" s="61" t="s">
        <v>920</v>
      </c>
      <c r="I102" s="61" t="s">
        <v>920</v>
      </c>
      <c r="J102" s="61" t="s">
        <v>920</v>
      </c>
    </row>
    <row r="103" spans="1:10">
      <c r="A103" s="160" t="s">
        <v>1070</v>
      </c>
      <c r="B103" s="172" t="s">
        <v>1065</v>
      </c>
      <c r="C103" s="172" t="s">
        <v>1071</v>
      </c>
      <c r="D103" s="61" t="s">
        <v>1072</v>
      </c>
      <c r="E103" s="61" t="s">
        <v>916</v>
      </c>
      <c r="F103" s="61" t="s">
        <v>916</v>
      </c>
      <c r="G103" s="61" t="s">
        <v>916</v>
      </c>
      <c r="H103" s="61" t="s">
        <v>916</v>
      </c>
      <c r="I103" s="61" t="s">
        <v>916</v>
      </c>
      <c r="J103" s="61" t="s">
        <v>916</v>
      </c>
    </row>
    <row r="104" spans="1:10">
      <c r="A104" s="160" t="s">
        <v>1073</v>
      </c>
      <c r="B104" s="172" t="s">
        <v>1074</v>
      </c>
      <c r="C104" s="172" t="s">
        <v>1075</v>
      </c>
      <c r="D104" s="179" t="s">
        <v>1076</v>
      </c>
      <c r="E104" s="61" t="s">
        <v>916</v>
      </c>
      <c r="F104" s="61" t="s">
        <v>916</v>
      </c>
      <c r="G104" s="61" t="s">
        <v>916</v>
      </c>
      <c r="H104" s="61" t="s">
        <v>920</v>
      </c>
      <c r="I104" s="61" t="s">
        <v>920</v>
      </c>
      <c r="J104" s="61" t="s">
        <v>916</v>
      </c>
    </row>
    <row r="105" spans="1:10">
      <c r="A105" s="160" t="s">
        <v>1077</v>
      </c>
      <c r="B105" s="172" t="s">
        <v>1074</v>
      </c>
      <c r="C105" s="172" t="s">
        <v>1078</v>
      </c>
      <c r="D105" s="61" t="s">
        <v>1079</v>
      </c>
      <c r="E105" s="61" t="s">
        <v>916</v>
      </c>
      <c r="F105" s="61" t="s">
        <v>916</v>
      </c>
      <c r="G105" s="61" t="s">
        <v>916</v>
      </c>
      <c r="H105" s="61" t="s">
        <v>916</v>
      </c>
      <c r="I105" s="61" t="s">
        <v>916</v>
      </c>
      <c r="J105" s="61" t="s">
        <v>916</v>
      </c>
    </row>
    <row r="106" spans="1:10">
      <c r="A106" s="160" t="s">
        <v>1080</v>
      </c>
      <c r="B106" s="172" t="s">
        <v>1081</v>
      </c>
      <c r="C106" s="172" t="s">
        <v>1082</v>
      </c>
      <c r="D106" s="174">
        <v>3.5</v>
      </c>
      <c r="E106" s="61" t="s">
        <v>916</v>
      </c>
      <c r="F106" s="61" t="s">
        <v>916</v>
      </c>
      <c r="G106" s="61" t="s">
        <v>916</v>
      </c>
      <c r="H106" s="61" t="s">
        <v>920</v>
      </c>
      <c r="I106" s="61" t="s">
        <v>916</v>
      </c>
      <c r="J106" s="61" t="s">
        <v>916</v>
      </c>
    </row>
    <row r="107" spans="1:10">
      <c r="A107" s="160" t="s">
        <v>1083</v>
      </c>
      <c r="B107" s="172" t="s">
        <v>1081</v>
      </c>
      <c r="C107" s="172" t="s">
        <v>1082</v>
      </c>
      <c r="D107" s="61" t="s">
        <v>1084</v>
      </c>
      <c r="E107" s="61" t="s">
        <v>916</v>
      </c>
      <c r="F107" s="61" t="s">
        <v>916</v>
      </c>
      <c r="G107" s="61" t="s">
        <v>916</v>
      </c>
      <c r="H107" s="61" t="s">
        <v>920</v>
      </c>
      <c r="I107" s="61" t="s">
        <v>916</v>
      </c>
      <c r="J107" s="61" t="s">
        <v>916</v>
      </c>
    </row>
    <row r="108" spans="1:10">
      <c r="A108" s="160" t="s">
        <v>1085</v>
      </c>
      <c r="B108" s="172" t="s">
        <v>1086</v>
      </c>
      <c r="C108" s="177"/>
      <c r="D108" s="174"/>
      <c r="E108" s="61" t="s">
        <v>916</v>
      </c>
      <c r="F108" s="61" t="s">
        <v>916</v>
      </c>
      <c r="G108" s="61" t="s">
        <v>916</v>
      </c>
      <c r="H108" s="61" t="s">
        <v>920</v>
      </c>
      <c r="I108" s="61" t="s">
        <v>920</v>
      </c>
      <c r="J108" s="61" t="s">
        <v>916</v>
      </c>
    </row>
    <row r="109" spans="1:10">
      <c r="A109" s="160" t="s">
        <v>1087</v>
      </c>
      <c r="B109" s="172" t="s">
        <v>1088</v>
      </c>
      <c r="C109" s="177"/>
      <c r="D109" s="61" t="s">
        <v>1089</v>
      </c>
      <c r="E109" s="61" t="s">
        <v>916</v>
      </c>
      <c r="F109" s="61" t="s">
        <v>916</v>
      </c>
      <c r="G109" s="61" t="s">
        <v>916</v>
      </c>
      <c r="H109" s="61" t="s">
        <v>920</v>
      </c>
      <c r="I109" s="61" t="s">
        <v>920</v>
      </c>
      <c r="J109" s="61" t="s">
        <v>916</v>
      </c>
    </row>
    <row r="110" spans="1:10">
      <c r="A110" s="160" t="s">
        <v>1090</v>
      </c>
      <c r="B110" s="172" t="s">
        <v>1088</v>
      </c>
      <c r="C110" s="177"/>
      <c r="D110" s="61" t="s">
        <v>1091</v>
      </c>
      <c r="E110" s="61" t="s">
        <v>916</v>
      </c>
      <c r="F110" s="61" t="s">
        <v>916</v>
      </c>
      <c r="G110" s="61" t="s">
        <v>916</v>
      </c>
      <c r="H110" s="61" t="s">
        <v>920</v>
      </c>
      <c r="I110" s="61" t="s">
        <v>920</v>
      </c>
      <c r="J110" s="61" t="s">
        <v>916</v>
      </c>
    </row>
    <row r="111" spans="1:10">
      <c r="A111" s="160" t="s">
        <v>1092</v>
      </c>
      <c r="B111" s="172" t="s">
        <v>1088</v>
      </c>
      <c r="C111" s="177"/>
      <c r="D111" s="61" t="s">
        <v>1093</v>
      </c>
      <c r="E111" s="61" t="s">
        <v>916</v>
      </c>
      <c r="F111" s="61" t="s">
        <v>916</v>
      </c>
      <c r="G111" s="61" t="s">
        <v>916</v>
      </c>
      <c r="H111" s="61" t="s">
        <v>920</v>
      </c>
      <c r="I111" s="61" t="s">
        <v>920</v>
      </c>
      <c r="J111" s="61" t="s">
        <v>916</v>
      </c>
    </row>
    <row r="112" spans="1:10">
      <c r="A112" s="160" t="s">
        <v>1094</v>
      </c>
      <c r="B112" s="172" t="s">
        <v>1095</v>
      </c>
      <c r="C112" s="172" t="s">
        <v>1096</v>
      </c>
      <c r="D112" s="61" t="s">
        <v>433</v>
      </c>
      <c r="E112" s="61" t="s">
        <v>916</v>
      </c>
      <c r="F112" s="61" t="s">
        <v>916</v>
      </c>
      <c r="G112" s="61" t="s">
        <v>916</v>
      </c>
      <c r="H112" s="61" t="s">
        <v>920</v>
      </c>
      <c r="I112" s="61" t="s">
        <v>920</v>
      </c>
      <c r="J112" s="61" t="s">
        <v>916</v>
      </c>
    </row>
    <row r="113" spans="1:10">
      <c r="A113" s="160" t="s">
        <v>1097</v>
      </c>
      <c r="B113" s="172" t="s">
        <v>1095</v>
      </c>
      <c r="C113" s="172" t="s">
        <v>1096</v>
      </c>
      <c r="D113" s="61" t="s">
        <v>443</v>
      </c>
      <c r="E113" s="61" t="s">
        <v>916</v>
      </c>
      <c r="F113" s="61" t="s">
        <v>916</v>
      </c>
      <c r="G113" s="61" t="s">
        <v>916</v>
      </c>
      <c r="H113" s="61" t="s">
        <v>920</v>
      </c>
      <c r="I113" s="61" t="s">
        <v>920</v>
      </c>
      <c r="J113" s="61" t="s">
        <v>916</v>
      </c>
    </row>
    <row r="114" spans="1:10">
      <c r="A114" s="160" t="s">
        <v>1098</v>
      </c>
      <c r="B114" s="172" t="s">
        <v>1099</v>
      </c>
      <c r="C114" s="172" t="s">
        <v>1099</v>
      </c>
      <c r="D114" s="61" t="s">
        <v>203</v>
      </c>
      <c r="E114" s="61" t="s">
        <v>916</v>
      </c>
      <c r="F114" s="61" t="s">
        <v>916</v>
      </c>
      <c r="G114" s="61" t="s">
        <v>916</v>
      </c>
      <c r="H114" s="61" t="s">
        <v>920</v>
      </c>
      <c r="I114" s="176" t="s">
        <v>916</v>
      </c>
      <c r="J114" s="61" t="s">
        <v>916</v>
      </c>
    </row>
    <row r="115" spans="1:10">
      <c r="A115" s="160" t="s">
        <v>1100</v>
      </c>
      <c r="B115" s="172" t="s">
        <v>1099</v>
      </c>
      <c r="C115" s="172" t="s">
        <v>1099</v>
      </c>
      <c r="D115" s="61" t="s">
        <v>213</v>
      </c>
      <c r="E115" s="61" t="s">
        <v>916</v>
      </c>
      <c r="F115" s="61" t="s">
        <v>916</v>
      </c>
      <c r="G115" s="61" t="s">
        <v>916</v>
      </c>
      <c r="H115" s="61" t="s">
        <v>920</v>
      </c>
      <c r="I115" s="176" t="s">
        <v>916</v>
      </c>
      <c r="J115" s="61" t="s">
        <v>916</v>
      </c>
    </row>
    <row r="116" spans="1:10">
      <c r="A116" s="160" t="s">
        <v>1101</v>
      </c>
      <c r="B116" s="172" t="s">
        <v>1102</v>
      </c>
      <c r="C116" s="172" t="s">
        <v>1102</v>
      </c>
      <c r="D116" s="61" t="s">
        <v>443</v>
      </c>
      <c r="E116" s="61" t="s">
        <v>916</v>
      </c>
      <c r="F116" s="61" t="s">
        <v>916</v>
      </c>
      <c r="G116" s="61" t="s">
        <v>920</v>
      </c>
      <c r="H116" s="61" t="s">
        <v>920</v>
      </c>
      <c r="I116" s="61" t="s">
        <v>916</v>
      </c>
      <c r="J116" s="61" t="s">
        <v>916</v>
      </c>
    </row>
    <row r="117" spans="1:10">
      <c r="A117" s="160" t="s">
        <v>1103</v>
      </c>
      <c r="B117" s="172" t="s">
        <v>1104</v>
      </c>
      <c r="C117" s="172" t="s">
        <v>1105</v>
      </c>
      <c r="D117" s="61" t="s">
        <v>443</v>
      </c>
      <c r="E117" s="61" t="s">
        <v>916</v>
      </c>
      <c r="F117" s="61" t="s">
        <v>916</v>
      </c>
      <c r="G117" s="61" t="s">
        <v>916</v>
      </c>
      <c r="H117" s="61" t="s">
        <v>920</v>
      </c>
      <c r="I117" s="61" t="s">
        <v>916</v>
      </c>
      <c r="J117" s="61" t="s">
        <v>916</v>
      </c>
    </row>
    <row r="118" spans="1:10">
      <c r="A118" s="160" t="s">
        <v>1106</v>
      </c>
      <c r="B118" s="172" t="s">
        <v>1107</v>
      </c>
      <c r="C118" s="172" t="s">
        <v>1108</v>
      </c>
      <c r="D118" s="61" t="s">
        <v>443</v>
      </c>
      <c r="E118" s="61" t="s">
        <v>916</v>
      </c>
      <c r="F118" s="61" t="s">
        <v>916</v>
      </c>
      <c r="G118" s="61" t="s">
        <v>916</v>
      </c>
      <c r="H118" s="61" t="s">
        <v>920</v>
      </c>
      <c r="I118" s="176" t="s">
        <v>916</v>
      </c>
      <c r="J118" s="61" t="s">
        <v>916</v>
      </c>
    </row>
    <row r="119" spans="1:10">
      <c r="A119" s="160" t="s">
        <v>1109</v>
      </c>
      <c r="B119" s="172" t="s">
        <v>1110</v>
      </c>
      <c r="C119" s="172" t="s">
        <v>1111</v>
      </c>
      <c r="D119" s="174">
        <v>3.5</v>
      </c>
      <c r="E119" s="61" t="s">
        <v>937</v>
      </c>
      <c r="F119" s="61" t="s">
        <v>937</v>
      </c>
      <c r="G119" s="61" t="s">
        <v>920</v>
      </c>
      <c r="H119" s="61" t="s">
        <v>920</v>
      </c>
      <c r="I119" s="61" t="s">
        <v>920</v>
      </c>
      <c r="J119" s="61" t="s">
        <v>920</v>
      </c>
    </row>
    <row r="120" spans="1:10">
      <c r="A120" s="160" t="s">
        <v>1112</v>
      </c>
      <c r="B120" s="172" t="s">
        <v>1110</v>
      </c>
      <c r="C120" s="172" t="s">
        <v>1111</v>
      </c>
      <c r="D120" s="180">
        <v>4</v>
      </c>
      <c r="E120" s="61" t="s">
        <v>937</v>
      </c>
      <c r="F120" s="61" t="s">
        <v>937</v>
      </c>
      <c r="G120" s="61" t="s">
        <v>920</v>
      </c>
      <c r="H120" s="61" t="s">
        <v>920</v>
      </c>
      <c r="I120" s="61" t="s">
        <v>920</v>
      </c>
      <c r="J120" s="61" t="s">
        <v>920</v>
      </c>
    </row>
    <row r="121" spans="1:10">
      <c r="A121" s="160" t="s">
        <v>1113</v>
      </c>
      <c r="B121" s="172" t="s">
        <v>1110</v>
      </c>
      <c r="C121" s="172" t="s">
        <v>1111</v>
      </c>
      <c r="D121" s="174">
        <v>4.5</v>
      </c>
      <c r="E121" s="61" t="s">
        <v>937</v>
      </c>
      <c r="F121" s="61" t="s">
        <v>937</v>
      </c>
      <c r="G121" s="61" t="s">
        <v>920</v>
      </c>
      <c r="H121" s="61" t="s">
        <v>920</v>
      </c>
      <c r="I121" s="61" t="s">
        <v>920</v>
      </c>
      <c r="J121" s="61" t="s">
        <v>920</v>
      </c>
    </row>
    <row r="122" spans="1:10">
      <c r="A122" s="160" t="s">
        <v>1114</v>
      </c>
      <c r="B122" s="172" t="s">
        <v>1110</v>
      </c>
      <c r="C122" s="172" t="s">
        <v>1111</v>
      </c>
      <c r="D122" s="180">
        <v>5</v>
      </c>
      <c r="E122" s="61" t="s">
        <v>937</v>
      </c>
      <c r="F122" s="61" t="s">
        <v>937</v>
      </c>
      <c r="G122" s="61" t="s">
        <v>920</v>
      </c>
      <c r="H122" s="61" t="s">
        <v>920</v>
      </c>
      <c r="I122" s="61" t="s">
        <v>920</v>
      </c>
      <c r="J122" s="61" t="s">
        <v>920</v>
      </c>
    </row>
    <row r="123" spans="1:10">
      <c r="A123" s="160" t="s">
        <v>1115</v>
      </c>
      <c r="B123" s="172" t="s">
        <v>1110</v>
      </c>
      <c r="C123" s="172" t="s">
        <v>1111</v>
      </c>
      <c r="D123" s="180">
        <v>6</v>
      </c>
      <c r="E123" s="61" t="s">
        <v>937</v>
      </c>
      <c r="F123" s="61" t="s">
        <v>937</v>
      </c>
      <c r="G123" s="61" t="s">
        <v>920</v>
      </c>
      <c r="H123" s="61" t="s">
        <v>920</v>
      </c>
      <c r="I123" s="61" t="s">
        <v>920</v>
      </c>
      <c r="J123" s="61" t="s">
        <v>920</v>
      </c>
    </row>
    <row r="124" spans="1:10">
      <c r="A124" s="160" t="s">
        <v>1116</v>
      </c>
      <c r="B124" s="172" t="s">
        <v>1117</v>
      </c>
      <c r="C124" s="172" t="s">
        <v>1118</v>
      </c>
      <c r="D124" s="61" t="s">
        <v>433</v>
      </c>
      <c r="E124" s="61" t="s">
        <v>916</v>
      </c>
      <c r="F124" s="61" t="s">
        <v>916</v>
      </c>
      <c r="G124" s="61" t="s">
        <v>916</v>
      </c>
      <c r="H124" s="61" t="s">
        <v>920</v>
      </c>
      <c r="I124" s="61" t="s">
        <v>916</v>
      </c>
      <c r="J124" s="61" t="s">
        <v>916</v>
      </c>
    </row>
    <row r="125" spans="1:10">
      <c r="A125" s="160" t="s">
        <v>1119</v>
      </c>
      <c r="B125" s="172" t="s">
        <v>1117</v>
      </c>
      <c r="C125" s="172" t="s">
        <v>1118</v>
      </c>
      <c r="D125" s="61" t="s">
        <v>443</v>
      </c>
      <c r="E125" s="61" t="s">
        <v>916</v>
      </c>
      <c r="F125" s="61" t="s">
        <v>916</v>
      </c>
      <c r="G125" s="61" t="s">
        <v>916</v>
      </c>
      <c r="H125" s="61" t="s">
        <v>916</v>
      </c>
      <c r="I125" s="61" t="s">
        <v>916</v>
      </c>
      <c r="J125" s="61" t="s">
        <v>916</v>
      </c>
    </row>
    <row r="126" spans="1:10">
      <c r="A126" s="160" t="s">
        <v>1120</v>
      </c>
      <c r="B126" s="172" t="s">
        <v>1121</v>
      </c>
      <c r="C126" s="172" t="s">
        <v>1122</v>
      </c>
      <c r="D126" s="61" t="s">
        <v>1123</v>
      </c>
      <c r="E126" s="61" t="s">
        <v>916</v>
      </c>
      <c r="F126" s="61" t="s">
        <v>916</v>
      </c>
      <c r="G126" s="61" t="s">
        <v>916</v>
      </c>
      <c r="H126" s="61" t="s">
        <v>920</v>
      </c>
      <c r="I126" s="61" t="s">
        <v>916</v>
      </c>
      <c r="J126" s="61" t="s">
        <v>916</v>
      </c>
    </row>
    <row r="127" spans="1:10">
      <c r="A127" s="160" t="s">
        <v>1124</v>
      </c>
      <c r="B127" s="172" t="s">
        <v>1121</v>
      </c>
      <c r="C127" s="172" t="s">
        <v>1122</v>
      </c>
      <c r="D127" s="61" t="s">
        <v>443</v>
      </c>
      <c r="E127" s="61" t="s">
        <v>916</v>
      </c>
      <c r="F127" s="61" t="s">
        <v>916</v>
      </c>
      <c r="G127" s="61" t="s">
        <v>916</v>
      </c>
      <c r="H127" s="61" t="s">
        <v>916</v>
      </c>
      <c r="I127" s="61" t="s">
        <v>916</v>
      </c>
      <c r="J127" s="61" t="s">
        <v>916</v>
      </c>
    </row>
    <row r="128" spans="1:10">
      <c r="A128" s="160" t="s">
        <v>1125</v>
      </c>
      <c r="B128" s="172" t="s">
        <v>1126</v>
      </c>
      <c r="C128" s="172" t="s">
        <v>1126</v>
      </c>
      <c r="D128" s="174">
        <v>3.3</v>
      </c>
      <c r="E128" s="61" t="s">
        <v>916</v>
      </c>
      <c r="F128" s="61" t="s">
        <v>937</v>
      </c>
      <c r="G128" s="61" t="s">
        <v>920</v>
      </c>
      <c r="H128" s="61" t="s">
        <v>920</v>
      </c>
      <c r="I128" s="61" t="s">
        <v>920</v>
      </c>
      <c r="J128" s="61" t="s">
        <v>920</v>
      </c>
    </row>
    <row r="129" spans="1:10">
      <c r="A129" s="160" t="s">
        <v>1127</v>
      </c>
      <c r="B129" s="172" t="s">
        <v>1126</v>
      </c>
      <c r="C129" s="172" t="s">
        <v>1126</v>
      </c>
      <c r="D129" s="174">
        <v>3.8</v>
      </c>
      <c r="E129" s="61" t="s">
        <v>916</v>
      </c>
      <c r="F129" s="61" t="s">
        <v>937</v>
      </c>
      <c r="G129" s="61" t="s">
        <v>920</v>
      </c>
      <c r="H129" s="61" t="s">
        <v>920</v>
      </c>
      <c r="I129" s="61" t="s">
        <v>920</v>
      </c>
      <c r="J129" s="61" t="s">
        <v>920</v>
      </c>
    </row>
    <row r="130" spans="1:10">
      <c r="A130" s="160" t="s">
        <v>1128</v>
      </c>
      <c r="B130" s="172" t="s">
        <v>1126</v>
      </c>
      <c r="C130" s="172" t="s">
        <v>1126</v>
      </c>
      <c r="D130" s="174">
        <v>4.3</v>
      </c>
      <c r="E130" s="61" t="s">
        <v>916</v>
      </c>
      <c r="F130" s="61" t="s">
        <v>937</v>
      </c>
      <c r="G130" s="61" t="s">
        <v>920</v>
      </c>
      <c r="H130" s="61" t="s">
        <v>920</v>
      </c>
      <c r="I130" s="61" t="s">
        <v>920</v>
      </c>
      <c r="J130" s="61" t="s">
        <v>920</v>
      </c>
    </row>
    <row r="131" spans="1:10">
      <c r="A131" s="160" t="s">
        <v>1129</v>
      </c>
      <c r="B131" s="172" t="s">
        <v>1126</v>
      </c>
      <c r="C131" s="172" t="s">
        <v>1126</v>
      </c>
      <c r="D131" s="180">
        <v>5</v>
      </c>
      <c r="E131" s="61" t="s">
        <v>916</v>
      </c>
      <c r="F131" s="61" t="s">
        <v>937</v>
      </c>
      <c r="G131" s="61" t="s">
        <v>920</v>
      </c>
      <c r="H131" s="61" t="s">
        <v>920</v>
      </c>
      <c r="I131" s="61" t="s">
        <v>920</v>
      </c>
      <c r="J131" s="61" t="s">
        <v>920</v>
      </c>
    </row>
    <row r="132" spans="1:10">
      <c r="A132" s="160" t="s">
        <v>1130</v>
      </c>
      <c r="B132" s="172" t="s">
        <v>1126</v>
      </c>
      <c r="C132" s="172" t="s">
        <v>1126</v>
      </c>
      <c r="D132" s="180">
        <v>6</v>
      </c>
      <c r="E132" s="61" t="s">
        <v>916</v>
      </c>
      <c r="F132" s="61" t="s">
        <v>937</v>
      </c>
      <c r="G132" s="61" t="s">
        <v>920</v>
      </c>
      <c r="H132" s="61" t="s">
        <v>920</v>
      </c>
      <c r="I132" s="61" t="s">
        <v>920</v>
      </c>
      <c r="J132" s="61" t="s">
        <v>920</v>
      </c>
    </row>
    <row r="133" spans="1:10">
      <c r="A133" s="160" t="s">
        <v>1131</v>
      </c>
      <c r="B133" s="172" t="s">
        <v>1132</v>
      </c>
      <c r="C133" s="172" t="s">
        <v>1133</v>
      </c>
      <c r="D133" s="61" t="s">
        <v>443</v>
      </c>
      <c r="E133" s="61" t="s">
        <v>937</v>
      </c>
      <c r="F133" s="61" t="s">
        <v>937</v>
      </c>
      <c r="G133" s="61" t="s">
        <v>920</v>
      </c>
      <c r="H133" s="61" t="s">
        <v>920</v>
      </c>
      <c r="I133" s="61" t="s">
        <v>920</v>
      </c>
      <c r="J133" s="61" t="s">
        <v>920</v>
      </c>
    </row>
    <row r="134" spans="1:10">
      <c r="A134" s="160" t="s">
        <v>1134</v>
      </c>
      <c r="B134" s="172" t="s">
        <v>1132</v>
      </c>
      <c r="C134" s="178" t="s">
        <v>963</v>
      </c>
      <c r="D134" s="176" t="s">
        <v>433</v>
      </c>
      <c r="E134" s="61" t="s">
        <v>937</v>
      </c>
      <c r="F134" s="61" t="s">
        <v>937</v>
      </c>
      <c r="G134" s="61" t="s">
        <v>920</v>
      </c>
      <c r="H134" s="61" t="s">
        <v>920</v>
      </c>
      <c r="I134" s="61" t="s">
        <v>920</v>
      </c>
      <c r="J134" s="61" t="s">
        <v>920</v>
      </c>
    </row>
    <row r="135" spans="1:10">
      <c r="A135" s="160" t="s">
        <v>1135</v>
      </c>
      <c r="B135" s="172" t="s">
        <v>1132</v>
      </c>
      <c r="C135" s="178" t="s">
        <v>963</v>
      </c>
      <c r="D135" s="176" t="s">
        <v>443</v>
      </c>
      <c r="E135" s="61" t="s">
        <v>937</v>
      </c>
      <c r="F135" s="61" t="s">
        <v>937</v>
      </c>
      <c r="G135" s="61" t="s">
        <v>920</v>
      </c>
      <c r="H135" s="61" t="s">
        <v>920</v>
      </c>
      <c r="I135" s="61" t="s">
        <v>916</v>
      </c>
      <c r="J135" s="61" t="s">
        <v>920</v>
      </c>
    </row>
    <row r="136" spans="1:10">
      <c r="A136" s="160" t="s">
        <v>1136</v>
      </c>
      <c r="B136" s="172" t="s">
        <v>1137</v>
      </c>
      <c r="C136" s="172" t="s">
        <v>1138</v>
      </c>
      <c r="D136" s="61" t="s">
        <v>433</v>
      </c>
      <c r="E136" s="61" t="s">
        <v>937</v>
      </c>
      <c r="F136" s="61" t="s">
        <v>937</v>
      </c>
      <c r="G136" s="61" t="s">
        <v>920</v>
      </c>
      <c r="H136" s="61" t="s">
        <v>920</v>
      </c>
      <c r="I136" s="61" t="s">
        <v>916</v>
      </c>
      <c r="J136" s="61" t="s">
        <v>920</v>
      </c>
    </row>
    <row r="137" spans="1:10">
      <c r="A137" s="160" t="s">
        <v>1139</v>
      </c>
      <c r="B137" s="172" t="s">
        <v>1137</v>
      </c>
      <c r="C137" s="172" t="s">
        <v>1138</v>
      </c>
      <c r="D137" s="61" t="s">
        <v>797</v>
      </c>
      <c r="E137" s="61" t="s">
        <v>916</v>
      </c>
      <c r="F137" s="61" t="s">
        <v>916</v>
      </c>
      <c r="G137" s="61" t="s">
        <v>916</v>
      </c>
      <c r="H137" s="61" t="s">
        <v>920</v>
      </c>
      <c r="I137" s="61" t="s">
        <v>916</v>
      </c>
      <c r="J137" s="61" t="s">
        <v>916</v>
      </c>
    </row>
    <row r="138" spans="1:10">
      <c r="A138" s="160" t="s">
        <v>1140</v>
      </c>
      <c r="B138" s="172" t="s">
        <v>1137</v>
      </c>
      <c r="C138" s="172" t="s">
        <v>1138</v>
      </c>
      <c r="D138" s="61" t="s">
        <v>799</v>
      </c>
      <c r="E138" s="61" t="s">
        <v>916</v>
      </c>
      <c r="F138" s="61" t="s">
        <v>916</v>
      </c>
      <c r="G138" s="61" t="s">
        <v>916</v>
      </c>
      <c r="H138" s="61" t="s">
        <v>920</v>
      </c>
      <c r="I138" s="61" t="s">
        <v>916</v>
      </c>
      <c r="J138" s="61" t="s">
        <v>916</v>
      </c>
    </row>
    <row r="139" spans="1:10">
      <c r="A139" s="160" t="s">
        <v>1141</v>
      </c>
      <c r="B139" s="172" t="s">
        <v>1142</v>
      </c>
      <c r="C139" s="172" t="s">
        <v>1142</v>
      </c>
      <c r="D139" s="174">
        <v>3.5</v>
      </c>
      <c r="E139" s="61" t="s">
        <v>916</v>
      </c>
      <c r="F139" s="61" t="s">
        <v>916</v>
      </c>
      <c r="G139" s="61" t="s">
        <v>916</v>
      </c>
      <c r="H139" s="61" t="s">
        <v>920</v>
      </c>
      <c r="I139" s="61" t="s">
        <v>920</v>
      </c>
      <c r="J139" s="61" t="s">
        <v>916</v>
      </c>
    </row>
    <row r="140" spans="1:10">
      <c r="A140" s="160" t="s">
        <v>1143</v>
      </c>
      <c r="B140" s="172" t="s">
        <v>1142</v>
      </c>
      <c r="C140" s="172" t="s">
        <v>1142</v>
      </c>
      <c r="D140" s="174">
        <v>4.3</v>
      </c>
      <c r="E140" s="61" t="s">
        <v>916</v>
      </c>
      <c r="F140" s="61" t="s">
        <v>916</v>
      </c>
      <c r="G140" s="61" t="s">
        <v>916</v>
      </c>
      <c r="H140" s="61" t="s">
        <v>920</v>
      </c>
      <c r="I140" s="61" t="s">
        <v>916</v>
      </c>
      <c r="J140" s="61" t="s">
        <v>916</v>
      </c>
    </row>
    <row r="141" spans="1:10">
      <c r="A141" s="160" t="s">
        <v>1144</v>
      </c>
      <c r="B141" s="172" t="s">
        <v>1142</v>
      </c>
      <c r="C141" s="172" t="s">
        <v>1142</v>
      </c>
      <c r="D141" s="180">
        <v>5</v>
      </c>
      <c r="E141" s="61" t="s">
        <v>916</v>
      </c>
      <c r="F141" s="61" t="s">
        <v>916</v>
      </c>
      <c r="G141" s="61" t="s">
        <v>916</v>
      </c>
      <c r="H141" s="61" t="s">
        <v>920</v>
      </c>
      <c r="I141" s="61" t="s">
        <v>920</v>
      </c>
      <c r="J141" s="61" t="s">
        <v>916</v>
      </c>
    </row>
    <row r="142" spans="1:10">
      <c r="A142" s="160" t="s">
        <v>1145</v>
      </c>
      <c r="B142" s="172" t="s">
        <v>1146</v>
      </c>
      <c r="C142" s="172" t="s">
        <v>1147</v>
      </c>
      <c r="D142" s="61" t="s">
        <v>433</v>
      </c>
      <c r="E142" s="61" t="s">
        <v>916</v>
      </c>
      <c r="F142" s="61" t="s">
        <v>916</v>
      </c>
      <c r="G142" s="61" t="s">
        <v>920</v>
      </c>
      <c r="H142" s="61" t="s">
        <v>920</v>
      </c>
      <c r="I142" s="61" t="s">
        <v>916</v>
      </c>
      <c r="J142" s="61" t="s">
        <v>920</v>
      </c>
    </row>
    <row r="143" spans="1:10">
      <c r="A143" s="160" t="s">
        <v>1148</v>
      </c>
      <c r="B143" s="172" t="s">
        <v>1146</v>
      </c>
      <c r="C143" s="172" t="s">
        <v>1147</v>
      </c>
      <c r="D143" s="61" t="s">
        <v>443</v>
      </c>
      <c r="E143" s="61" t="s">
        <v>916</v>
      </c>
      <c r="F143" s="61" t="s">
        <v>916</v>
      </c>
      <c r="G143" s="61" t="s">
        <v>920</v>
      </c>
      <c r="H143" s="61" t="s">
        <v>920</v>
      </c>
      <c r="I143" s="61" t="s">
        <v>916</v>
      </c>
      <c r="J143" s="61" t="s">
        <v>920</v>
      </c>
    </row>
    <row r="144" spans="1:10">
      <c r="A144" s="160" t="s">
        <v>1149</v>
      </c>
      <c r="B144" s="172" t="s">
        <v>1150</v>
      </c>
      <c r="C144" s="172" t="s">
        <v>1151</v>
      </c>
      <c r="D144" s="61" t="s">
        <v>203</v>
      </c>
      <c r="E144" s="61" t="s">
        <v>916</v>
      </c>
      <c r="F144" s="61" t="s">
        <v>916</v>
      </c>
      <c r="G144" s="61" t="s">
        <v>916</v>
      </c>
      <c r="H144" s="61" t="s">
        <v>920</v>
      </c>
      <c r="I144" s="61" t="s">
        <v>920</v>
      </c>
      <c r="J144" s="61" t="s">
        <v>916</v>
      </c>
    </row>
    <row r="145" spans="1:10">
      <c r="A145" s="160" t="s">
        <v>1152</v>
      </c>
      <c r="B145" s="172" t="s">
        <v>1150</v>
      </c>
      <c r="C145" s="172" t="s">
        <v>1151</v>
      </c>
      <c r="D145" s="61" t="s">
        <v>926</v>
      </c>
      <c r="E145" s="61" t="s">
        <v>916</v>
      </c>
      <c r="F145" s="61" t="s">
        <v>916</v>
      </c>
      <c r="G145" s="61" t="s">
        <v>916</v>
      </c>
      <c r="H145" s="61" t="s">
        <v>920</v>
      </c>
      <c r="I145" s="61" t="s">
        <v>920</v>
      </c>
      <c r="J145" s="61" t="s">
        <v>916</v>
      </c>
    </row>
    <row r="146" spans="1:10">
      <c r="A146" s="160" t="s">
        <v>1153</v>
      </c>
      <c r="B146" s="172" t="s">
        <v>1150</v>
      </c>
      <c r="C146" s="172" t="s">
        <v>1154</v>
      </c>
      <c r="D146" s="61" t="s">
        <v>931</v>
      </c>
      <c r="E146" s="61" t="s">
        <v>916</v>
      </c>
      <c r="F146" s="61" t="s">
        <v>916</v>
      </c>
      <c r="G146" s="61" t="s">
        <v>916</v>
      </c>
      <c r="H146" s="61" t="s">
        <v>920</v>
      </c>
      <c r="I146" s="61" t="s">
        <v>920</v>
      </c>
      <c r="J146" s="61" t="s">
        <v>916</v>
      </c>
    </row>
    <row r="147" spans="1:10">
      <c r="A147" s="160" t="s">
        <v>1155</v>
      </c>
      <c r="B147" s="172" t="s">
        <v>1150</v>
      </c>
      <c r="C147" s="172" t="s">
        <v>1154</v>
      </c>
      <c r="D147" s="61" t="s">
        <v>932</v>
      </c>
      <c r="E147" s="61" t="s">
        <v>916</v>
      </c>
      <c r="F147" s="61" t="s">
        <v>916</v>
      </c>
      <c r="G147" s="61" t="s">
        <v>916</v>
      </c>
      <c r="H147" s="61" t="s">
        <v>920</v>
      </c>
      <c r="I147" s="61" t="s">
        <v>920</v>
      </c>
      <c r="J147" s="61" t="s">
        <v>916</v>
      </c>
    </row>
    <row r="148" spans="1:10">
      <c r="A148" s="160" t="s">
        <v>1156</v>
      </c>
      <c r="B148" s="172" t="s">
        <v>1150</v>
      </c>
      <c r="C148" s="172" t="s">
        <v>1157</v>
      </c>
      <c r="D148" s="61" t="s">
        <v>433</v>
      </c>
      <c r="E148" s="61" t="s">
        <v>916</v>
      </c>
      <c r="F148" s="61" t="s">
        <v>916</v>
      </c>
      <c r="G148" s="61" t="s">
        <v>916</v>
      </c>
      <c r="H148" s="61" t="s">
        <v>920</v>
      </c>
      <c r="I148" s="61" t="s">
        <v>916</v>
      </c>
      <c r="J148" s="61" t="s">
        <v>916</v>
      </c>
    </row>
    <row r="149" spans="1:10">
      <c r="A149" s="160" t="s">
        <v>1158</v>
      </c>
      <c r="B149" s="172" t="s">
        <v>1150</v>
      </c>
      <c r="C149" s="172" t="s">
        <v>1157</v>
      </c>
      <c r="D149" s="61" t="s">
        <v>443</v>
      </c>
      <c r="E149" s="61" t="s">
        <v>916</v>
      </c>
      <c r="F149" s="61" t="s">
        <v>916</v>
      </c>
      <c r="G149" s="61" t="s">
        <v>916</v>
      </c>
      <c r="H149" s="61" t="s">
        <v>916</v>
      </c>
      <c r="I149" s="61" t="s">
        <v>916</v>
      </c>
      <c r="J149" s="61" t="s">
        <v>916</v>
      </c>
    </row>
    <row r="150" spans="1:10">
      <c r="A150" s="160" t="s">
        <v>1159</v>
      </c>
      <c r="B150" s="172" t="s">
        <v>1160</v>
      </c>
      <c r="C150" s="172" t="s">
        <v>1161</v>
      </c>
      <c r="D150" s="61" t="s">
        <v>203</v>
      </c>
      <c r="E150" s="61" t="s">
        <v>916</v>
      </c>
      <c r="F150" s="61" t="s">
        <v>916</v>
      </c>
      <c r="G150" s="61" t="s">
        <v>916</v>
      </c>
      <c r="H150" s="61" t="s">
        <v>920</v>
      </c>
      <c r="I150" s="61" t="s">
        <v>920</v>
      </c>
      <c r="J150" s="61" t="s">
        <v>916</v>
      </c>
    </row>
    <row r="151" spans="1:10">
      <c r="A151" s="160" t="s">
        <v>1162</v>
      </c>
      <c r="B151" s="172" t="s">
        <v>1160</v>
      </c>
      <c r="C151" s="172" t="s">
        <v>1161</v>
      </c>
      <c r="D151" s="61" t="s">
        <v>213</v>
      </c>
      <c r="E151" s="61" t="s">
        <v>916</v>
      </c>
      <c r="F151" s="61" t="s">
        <v>916</v>
      </c>
      <c r="G151" s="61" t="s">
        <v>916</v>
      </c>
      <c r="H151" s="61" t="s">
        <v>920</v>
      </c>
      <c r="I151" s="61" t="s">
        <v>920</v>
      </c>
      <c r="J151" s="61" t="s">
        <v>916</v>
      </c>
    </row>
    <row r="152" spans="1:10">
      <c r="A152" s="160" t="s">
        <v>1163</v>
      </c>
      <c r="B152" s="172" t="s">
        <v>1160</v>
      </c>
      <c r="C152" s="172" t="s">
        <v>1164</v>
      </c>
      <c r="D152" s="61" t="s">
        <v>726</v>
      </c>
      <c r="E152" s="61" t="s">
        <v>916</v>
      </c>
      <c r="F152" s="61" t="s">
        <v>916</v>
      </c>
      <c r="G152" s="61" t="s">
        <v>916</v>
      </c>
      <c r="H152" s="61" t="s">
        <v>920</v>
      </c>
      <c r="I152" s="61" t="s">
        <v>920</v>
      </c>
      <c r="J152" s="61" t="s">
        <v>916</v>
      </c>
    </row>
    <row r="153" spans="1:10">
      <c r="A153" s="160" t="s">
        <v>1165</v>
      </c>
      <c r="B153" s="172" t="s">
        <v>1160</v>
      </c>
      <c r="C153" s="172" t="s">
        <v>1164</v>
      </c>
      <c r="D153" s="61" t="s">
        <v>734</v>
      </c>
      <c r="E153" s="61" t="s">
        <v>916</v>
      </c>
      <c r="F153" s="61" t="s">
        <v>916</v>
      </c>
      <c r="G153" s="61" t="s">
        <v>916</v>
      </c>
      <c r="H153" s="61" t="s">
        <v>920</v>
      </c>
      <c r="I153" s="61" t="s">
        <v>920</v>
      </c>
      <c r="J153" s="61" t="s">
        <v>916</v>
      </c>
    </row>
    <row r="154" spans="1:10">
      <c r="A154" s="160" t="s">
        <v>1166</v>
      </c>
      <c r="B154" s="172" t="s">
        <v>1160</v>
      </c>
      <c r="C154" s="172" t="s">
        <v>1167</v>
      </c>
      <c r="D154" s="61" t="s">
        <v>718</v>
      </c>
      <c r="E154" s="61" t="s">
        <v>916</v>
      </c>
      <c r="F154" s="61" t="s">
        <v>916</v>
      </c>
      <c r="G154" s="61" t="s">
        <v>916</v>
      </c>
      <c r="H154" s="61" t="s">
        <v>920</v>
      </c>
      <c r="I154" s="61" t="s">
        <v>920</v>
      </c>
      <c r="J154" s="61" t="s">
        <v>916</v>
      </c>
    </row>
    <row r="155" spans="1:10">
      <c r="A155" s="160" t="s">
        <v>1168</v>
      </c>
      <c r="B155" s="172" t="s">
        <v>1160</v>
      </c>
      <c r="C155" s="172" t="s">
        <v>1167</v>
      </c>
      <c r="D155" s="61" t="s">
        <v>726</v>
      </c>
      <c r="E155" s="61" t="s">
        <v>916</v>
      </c>
      <c r="F155" s="61" t="s">
        <v>916</v>
      </c>
      <c r="G155" s="61" t="s">
        <v>916</v>
      </c>
      <c r="H155" s="61" t="s">
        <v>920</v>
      </c>
      <c r="I155" s="61" t="s">
        <v>920</v>
      </c>
      <c r="J155" s="61" t="s">
        <v>916</v>
      </c>
    </row>
    <row r="156" spans="1:10">
      <c r="A156" s="160" t="s">
        <v>1169</v>
      </c>
      <c r="B156" s="172" t="s">
        <v>1170</v>
      </c>
      <c r="C156" s="172" t="s">
        <v>1171</v>
      </c>
      <c r="D156" s="61" t="s">
        <v>1172</v>
      </c>
      <c r="E156" s="61" t="s">
        <v>916</v>
      </c>
      <c r="F156" s="61" t="s">
        <v>916</v>
      </c>
      <c r="G156" s="61" t="s">
        <v>916</v>
      </c>
      <c r="H156" s="61" t="s">
        <v>920</v>
      </c>
      <c r="I156" s="61" t="s">
        <v>920</v>
      </c>
      <c r="J156" s="61" t="s">
        <v>916</v>
      </c>
    </row>
    <row r="157" spans="1:10">
      <c r="A157" s="160" t="s">
        <v>1173</v>
      </c>
      <c r="B157" s="172" t="s">
        <v>1170</v>
      </c>
      <c r="C157" s="172" t="s">
        <v>1171</v>
      </c>
      <c r="D157" s="61" t="s">
        <v>1174</v>
      </c>
      <c r="E157" s="61" t="s">
        <v>916</v>
      </c>
      <c r="F157" s="61" t="s">
        <v>916</v>
      </c>
      <c r="G157" s="61" t="s">
        <v>916</v>
      </c>
      <c r="H157" s="61" t="s">
        <v>920</v>
      </c>
      <c r="I157" s="61" t="s">
        <v>920</v>
      </c>
      <c r="J157" s="61" t="s">
        <v>916</v>
      </c>
    </row>
    <row r="158" spans="1:10">
      <c r="A158" s="160" t="s">
        <v>1175</v>
      </c>
      <c r="B158" s="181" t="s">
        <v>1176</v>
      </c>
      <c r="C158" s="181" t="s">
        <v>1177</v>
      </c>
      <c r="D158" s="61" t="s">
        <v>443</v>
      </c>
      <c r="E158" s="61" t="s">
        <v>916</v>
      </c>
      <c r="F158" s="61" t="s">
        <v>916</v>
      </c>
      <c r="G158" s="61" t="s">
        <v>916</v>
      </c>
      <c r="H158" s="61" t="s">
        <v>920</v>
      </c>
      <c r="I158" s="61" t="s">
        <v>916</v>
      </c>
      <c r="J158" s="61" t="s">
        <v>916</v>
      </c>
    </row>
    <row r="159" spans="1:10">
      <c r="A159" s="160" t="s">
        <v>1178</v>
      </c>
      <c r="B159" s="182" t="s">
        <v>1179</v>
      </c>
      <c r="C159" s="183" t="s">
        <v>1180</v>
      </c>
      <c r="D159" s="184" t="s">
        <v>718</v>
      </c>
      <c r="E159" s="61" t="s">
        <v>916</v>
      </c>
      <c r="F159" s="61" t="s">
        <v>916</v>
      </c>
      <c r="G159" s="61" t="s">
        <v>916</v>
      </c>
      <c r="H159" s="61" t="s">
        <v>920</v>
      </c>
      <c r="I159" s="61" t="s">
        <v>916</v>
      </c>
      <c r="J159" s="61" t="s">
        <v>916</v>
      </c>
    </row>
    <row r="160" spans="1:10">
      <c r="A160" s="160" t="s">
        <v>1181</v>
      </c>
      <c r="B160" s="182" t="s">
        <v>1179</v>
      </c>
      <c r="C160" s="183" t="s">
        <v>1180</v>
      </c>
      <c r="D160" s="184" t="s">
        <v>726</v>
      </c>
      <c r="E160" s="61" t="s">
        <v>916</v>
      </c>
      <c r="F160" s="61" t="s">
        <v>916</v>
      </c>
      <c r="G160" s="61" t="s">
        <v>916</v>
      </c>
      <c r="H160" s="61" t="s">
        <v>920</v>
      </c>
      <c r="I160" s="61" t="s">
        <v>916</v>
      </c>
      <c r="J160" s="61" t="s">
        <v>916</v>
      </c>
    </row>
    <row r="161" spans="1:10">
      <c r="A161" s="160" t="s">
        <v>1182</v>
      </c>
      <c r="B161" s="185" t="s">
        <v>1183</v>
      </c>
      <c r="C161" s="186" t="s">
        <v>1184</v>
      </c>
      <c r="D161" s="61" t="s">
        <v>433</v>
      </c>
      <c r="E161" s="61" t="s">
        <v>916</v>
      </c>
      <c r="F161" s="61" t="s">
        <v>916</v>
      </c>
      <c r="G161" s="61" t="s">
        <v>916</v>
      </c>
      <c r="H161" s="61" t="s">
        <v>920</v>
      </c>
      <c r="I161" s="61" t="s">
        <v>920</v>
      </c>
      <c r="J161" s="61" t="s">
        <v>916</v>
      </c>
    </row>
    <row r="162" spans="1:10">
      <c r="A162" s="160" t="s">
        <v>1185</v>
      </c>
      <c r="B162" s="185" t="s">
        <v>1183</v>
      </c>
      <c r="C162" s="186" t="s">
        <v>1184</v>
      </c>
      <c r="D162" s="61" t="s">
        <v>443</v>
      </c>
      <c r="E162" s="61" t="s">
        <v>916</v>
      </c>
      <c r="F162" s="61" t="s">
        <v>916</v>
      </c>
      <c r="G162" s="61" t="s">
        <v>916</v>
      </c>
      <c r="H162" s="61" t="s">
        <v>920</v>
      </c>
      <c r="I162" s="61" t="s">
        <v>920</v>
      </c>
      <c r="J162" s="61" t="s">
        <v>916</v>
      </c>
    </row>
    <row r="163" spans="1:10">
      <c r="A163" s="160" t="s">
        <v>1186</v>
      </c>
      <c r="B163" s="172" t="s">
        <v>1187</v>
      </c>
      <c r="C163" s="172" t="s">
        <v>1188</v>
      </c>
      <c r="D163" s="61" t="s">
        <v>443</v>
      </c>
      <c r="E163" s="61" t="s">
        <v>916</v>
      </c>
      <c r="F163" s="61" t="s">
        <v>916</v>
      </c>
      <c r="G163" s="61" t="s">
        <v>916</v>
      </c>
      <c r="H163" s="61" t="s">
        <v>920</v>
      </c>
      <c r="I163" s="61" t="s">
        <v>920</v>
      </c>
      <c r="J163" s="61" t="s">
        <v>916</v>
      </c>
    </row>
    <row r="164" spans="1:10">
      <c r="A164" s="160" t="s">
        <v>1189</v>
      </c>
      <c r="B164" s="172" t="s">
        <v>1190</v>
      </c>
      <c r="C164" s="172" t="s">
        <v>1190</v>
      </c>
      <c r="D164" s="61" t="s">
        <v>433</v>
      </c>
      <c r="E164" s="61" t="s">
        <v>916</v>
      </c>
      <c r="F164" s="61" t="s">
        <v>916</v>
      </c>
      <c r="G164" s="61" t="s">
        <v>916</v>
      </c>
      <c r="H164" s="61" t="s">
        <v>920</v>
      </c>
      <c r="I164" s="61" t="s">
        <v>920</v>
      </c>
      <c r="J164" s="61" t="s">
        <v>916</v>
      </c>
    </row>
    <row r="165" spans="1:10">
      <c r="A165" s="160" t="s">
        <v>1191</v>
      </c>
      <c r="B165" s="172" t="s">
        <v>1190</v>
      </c>
      <c r="C165" s="172" t="s">
        <v>1190</v>
      </c>
      <c r="D165" s="61" t="s">
        <v>443</v>
      </c>
      <c r="E165" s="61" t="s">
        <v>916</v>
      </c>
      <c r="F165" s="61" t="s">
        <v>916</v>
      </c>
      <c r="G165" s="61" t="s">
        <v>916</v>
      </c>
      <c r="H165" s="61" t="s">
        <v>920</v>
      </c>
      <c r="I165" s="61" t="s">
        <v>916</v>
      </c>
      <c r="J165" s="61" t="s">
        <v>916</v>
      </c>
    </row>
    <row r="166" spans="1:10">
      <c r="A166" s="160" t="s">
        <v>1192</v>
      </c>
      <c r="B166" s="172" t="s">
        <v>1193</v>
      </c>
      <c r="C166" s="172" t="s">
        <v>1194</v>
      </c>
      <c r="D166" s="61" t="s">
        <v>433</v>
      </c>
      <c r="E166" s="61" t="s">
        <v>916</v>
      </c>
      <c r="F166" s="61" t="s">
        <v>916</v>
      </c>
      <c r="G166" s="61" t="s">
        <v>916</v>
      </c>
      <c r="H166" s="61" t="s">
        <v>916</v>
      </c>
      <c r="I166" s="61" t="s">
        <v>916</v>
      </c>
      <c r="J166" s="61" t="s">
        <v>916</v>
      </c>
    </row>
    <row r="167" spans="1:10">
      <c r="A167" s="160" t="s">
        <v>1195</v>
      </c>
      <c r="B167" s="172" t="s">
        <v>1193</v>
      </c>
      <c r="C167" s="172" t="s">
        <v>1194</v>
      </c>
      <c r="D167" s="61" t="s">
        <v>443</v>
      </c>
      <c r="E167" s="61" t="s">
        <v>916</v>
      </c>
      <c r="F167" s="61" t="s">
        <v>916</v>
      </c>
      <c r="G167" s="61" t="s">
        <v>916</v>
      </c>
      <c r="H167" s="61" t="s">
        <v>920</v>
      </c>
      <c r="I167" s="61" t="s">
        <v>916</v>
      </c>
      <c r="J167" s="61" t="s">
        <v>916</v>
      </c>
    </row>
    <row r="168" spans="1:10">
      <c r="A168" s="160" t="s">
        <v>1196</v>
      </c>
      <c r="B168" s="172" t="s">
        <v>1197</v>
      </c>
      <c r="C168" s="172" t="s">
        <v>1197</v>
      </c>
      <c r="D168" s="61" t="s">
        <v>433</v>
      </c>
      <c r="E168" s="61" t="s">
        <v>916</v>
      </c>
      <c r="F168" s="61" t="s">
        <v>916</v>
      </c>
      <c r="G168" s="61" t="s">
        <v>916</v>
      </c>
      <c r="H168" s="61" t="s">
        <v>920</v>
      </c>
      <c r="I168" s="61" t="s">
        <v>920</v>
      </c>
      <c r="J168" s="61" t="s">
        <v>916</v>
      </c>
    </row>
    <row r="169" spans="1:10">
      <c r="A169" s="160" t="s">
        <v>1198</v>
      </c>
      <c r="B169" s="172" t="s">
        <v>1197</v>
      </c>
      <c r="C169" s="172" t="s">
        <v>1197</v>
      </c>
      <c r="D169" s="61" t="s">
        <v>443</v>
      </c>
      <c r="E169" s="61" t="s">
        <v>916</v>
      </c>
      <c r="F169" s="61" t="s">
        <v>916</v>
      </c>
      <c r="G169" s="61" t="s">
        <v>916</v>
      </c>
      <c r="H169" s="61" t="s">
        <v>920</v>
      </c>
      <c r="I169" s="61" t="s">
        <v>920</v>
      </c>
      <c r="J169" s="61" t="s">
        <v>916</v>
      </c>
    </row>
    <row r="170" spans="1:10">
      <c r="A170" s="160" t="s">
        <v>1199</v>
      </c>
      <c r="B170" s="172" t="s">
        <v>1200</v>
      </c>
      <c r="C170" s="172" t="s">
        <v>1200</v>
      </c>
      <c r="D170" s="61" t="s">
        <v>433</v>
      </c>
      <c r="E170" s="61" t="s">
        <v>916</v>
      </c>
      <c r="F170" s="61" t="s">
        <v>916</v>
      </c>
      <c r="G170" s="61" t="s">
        <v>916</v>
      </c>
      <c r="H170" s="61" t="s">
        <v>920</v>
      </c>
      <c r="I170" s="61" t="s">
        <v>920</v>
      </c>
      <c r="J170" s="61" t="s">
        <v>916</v>
      </c>
    </row>
    <row r="171" spans="1:10">
      <c r="A171" s="160" t="s">
        <v>1201</v>
      </c>
      <c r="B171" s="172" t="s">
        <v>1200</v>
      </c>
      <c r="C171" s="172" t="s">
        <v>1200</v>
      </c>
      <c r="D171" s="61" t="s">
        <v>443</v>
      </c>
      <c r="E171" s="61" t="s">
        <v>916</v>
      </c>
      <c r="F171" s="61" t="s">
        <v>916</v>
      </c>
      <c r="G171" s="61" t="s">
        <v>916</v>
      </c>
      <c r="H171" s="61" t="s">
        <v>920</v>
      </c>
      <c r="I171" s="61" t="s">
        <v>920</v>
      </c>
      <c r="J171" s="61" t="s">
        <v>916</v>
      </c>
    </row>
    <row r="172" spans="1:10">
      <c r="A172" s="160" t="s">
        <v>1202</v>
      </c>
      <c r="B172" s="172" t="s">
        <v>1203</v>
      </c>
      <c r="C172" s="172" t="s">
        <v>924</v>
      </c>
      <c r="D172" s="61" t="s">
        <v>433</v>
      </c>
      <c r="E172" s="61" t="s">
        <v>916</v>
      </c>
      <c r="F172" s="61" t="s">
        <v>916</v>
      </c>
      <c r="G172" s="61" t="s">
        <v>916</v>
      </c>
      <c r="H172" s="61" t="s">
        <v>920</v>
      </c>
      <c r="I172" s="61" t="s">
        <v>920</v>
      </c>
      <c r="J172" s="61" t="s">
        <v>916</v>
      </c>
    </row>
    <row r="173" spans="1:10">
      <c r="A173" s="160" t="s">
        <v>1204</v>
      </c>
      <c r="B173" s="172" t="s">
        <v>1203</v>
      </c>
      <c r="C173" s="172" t="s">
        <v>924</v>
      </c>
      <c r="D173" s="61" t="s">
        <v>443</v>
      </c>
      <c r="E173" s="61" t="s">
        <v>916</v>
      </c>
      <c r="F173" s="61" t="s">
        <v>916</v>
      </c>
      <c r="G173" s="61" t="s">
        <v>916</v>
      </c>
      <c r="H173" s="61" t="s">
        <v>920</v>
      </c>
      <c r="I173" s="61" t="s">
        <v>916</v>
      </c>
      <c r="J173" s="61" t="s">
        <v>916</v>
      </c>
    </row>
    <row r="174" spans="1:10">
      <c r="A174" s="160" t="s">
        <v>1205</v>
      </c>
      <c r="B174" s="185" t="s">
        <v>1206</v>
      </c>
      <c r="C174" s="185" t="s">
        <v>1207</v>
      </c>
      <c r="D174" s="61" t="s">
        <v>925</v>
      </c>
      <c r="E174" s="61" t="s">
        <v>916</v>
      </c>
      <c r="F174" s="61" t="s">
        <v>916</v>
      </c>
      <c r="G174" s="61" t="s">
        <v>916</v>
      </c>
      <c r="H174" s="61" t="s">
        <v>920</v>
      </c>
      <c r="I174" s="61" t="s">
        <v>916</v>
      </c>
      <c r="J174" s="61" t="s">
        <v>916</v>
      </c>
    </row>
    <row r="175" spans="1:10">
      <c r="A175" s="160" t="s">
        <v>1208</v>
      </c>
      <c r="B175" s="185" t="s">
        <v>1206</v>
      </c>
      <c r="C175" s="185" t="s">
        <v>1207</v>
      </c>
      <c r="D175" s="61" t="s">
        <v>926</v>
      </c>
      <c r="E175" s="61" t="s">
        <v>916</v>
      </c>
      <c r="F175" s="61" t="s">
        <v>916</v>
      </c>
      <c r="G175" s="61" t="s">
        <v>916</v>
      </c>
      <c r="H175" s="61" t="s">
        <v>920</v>
      </c>
      <c r="I175" s="61" t="s">
        <v>916</v>
      </c>
      <c r="J175" s="61" t="s">
        <v>916</v>
      </c>
    </row>
    <row r="176" spans="1:10">
      <c r="A176" s="160" t="s">
        <v>1209</v>
      </c>
      <c r="B176" s="185" t="s">
        <v>1206</v>
      </c>
      <c r="C176" s="185" t="s">
        <v>1210</v>
      </c>
      <c r="D176" s="61" t="s">
        <v>433</v>
      </c>
      <c r="E176" s="61" t="s">
        <v>916</v>
      </c>
      <c r="F176" s="61" t="s">
        <v>916</v>
      </c>
      <c r="G176" s="61" t="s">
        <v>916</v>
      </c>
      <c r="H176" s="61" t="s">
        <v>920</v>
      </c>
      <c r="I176" s="61" t="s">
        <v>920</v>
      </c>
      <c r="J176" s="61" t="s">
        <v>916</v>
      </c>
    </row>
    <row r="177" spans="1:10">
      <c r="A177" s="160" t="s">
        <v>1211</v>
      </c>
      <c r="B177" s="185" t="s">
        <v>1206</v>
      </c>
      <c r="C177" s="185" t="s">
        <v>1210</v>
      </c>
      <c r="D177" s="61" t="s">
        <v>443</v>
      </c>
      <c r="E177" s="61" t="s">
        <v>916</v>
      </c>
      <c r="F177" s="61" t="s">
        <v>916</v>
      </c>
      <c r="G177" s="61" t="s">
        <v>916</v>
      </c>
      <c r="H177" s="61" t="s">
        <v>920</v>
      </c>
      <c r="I177" s="61" t="s">
        <v>920</v>
      </c>
      <c r="J177" s="61" t="s">
        <v>916</v>
      </c>
    </row>
    <row r="178" spans="1:10">
      <c r="A178" s="160" t="s">
        <v>1212</v>
      </c>
      <c r="B178" s="185" t="s">
        <v>1213</v>
      </c>
      <c r="C178" s="185" t="s">
        <v>1214</v>
      </c>
      <c r="D178" s="59" t="s">
        <v>718</v>
      </c>
      <c r="E178" s="61" t="s">
        <v>916</v>
      </c>
      <c r="F178" s="61" t="s">
        <v>937</v>
      </c>
      <c r="G178" s="61" t="s">
        <v>937</v>
      </c>
      <c r="H178" s="61" t="s">
        <v>920</v>
      </c>
      <c r="I178" s="61" t="s">
        <v>920</v>
      </c>
      <c r="J178" s="61" t="s">
        <v>916</v>
      </c>
    </row>
    <row r="179" spans="1:10">
      <c r="A179" s="160" t="s">
        <v>1215</v>
      </c>
      <c r="B179" s="185" t="s">
        <v>1213</v>
      </c>
      <c r="C179" s="185" t="s">
        <v>1214</v>
      </c>
      <c r="D179" s="59" t="s">
        <v>1216</v>
      </c>
      <c r="E179" s="61" t="s">
        <v>916</v>
      </c>
      <c r="F179" s="61" t="s">
        <v>937</v>
      </c>
      <c r="G179" s="61" t="s">
        <v>937</v>
      </c>
      <c r="H179" s="61" t="s">
        <v>920</v>
      </c>
      <c r="I179" s="61" t="s">
        <v>920</v>
      </c>
      <c r="J179" s="61" t="s">
        <v>916</v>
      </c>
    </row>
    <row r="180" spans="1:10">
      <c r="A180" s="160" t="s">
        <v>1217</v>
      </c>
      <c r="B180" s="172" t="s">
        <v>1218</v>
      </c>
      <c r="C180" s="172" t="s">
        <v>1219</v>
      </c>
      <c r="D180" s="61" t="s">
        <v>443</v>
      </c>
      <c r="E180" s="61" t="s">
        <v>916</v>
      </c>
      <c r="F180" s="61" t="s">
        <v>916</v>
      </c>
      <c r="G180" s="61" t="s">
        <v>937</v>
      </c>
      <c r="H180" s="61" t="s">
        <v>920</v>
      </c>
      <c r="I180" s="61" t="s">
        <v>920</v>
      </c>
      <c r="J180" s="61" t="s">
        <v>916</v>
      </c>
    </row>
    <row r="181" spans="1:10">
      <c r="A181" s="160" t="s">
        <v>1220</v>
      </c>
      <c r="B181" s="172" t="s">
        <v>1221</v>
      </c>
      <c r="C181" s="172" t="s">
        <v>1222</v>
      </c>
      <c r="D181" s="61" t="s">
        <v>718</v>
      </c>
      <c r="E181" s="61" t="s">
        <v>916</v>
      </c>
      <c r="F181" s="61" t="s">
        <v>916</v>
      </c>
      <c r="G181" s="61" t="s">
        <v>916</v>
      </c>
      <c r="H181" s="61" t="s">
        <v>920</v>
      </c>
      <c r="I181" s="61" t="s">
        <v>920</v>
      </c>
      <c r="J181" s="61" t="s">
        <v>916</v>
      </c>
    </row>
    <row r="182" spans="1:10">
      <c r="A182" s="160" t="s">
        <v>1223</v>
      </c>
      <c r="B182" s="172" t="s">
        <v>1221</v>
      </c>
      <c r="C182" s="172" t="s">
        <v>1222</v>
      </c>
      <c r="D182" s="61" t="s">
        <v>726</v>
      </c>
      <c r="E182" s="61" t="s">
        <v>916</v>
      </c>
      <c r="F182" s="61" t="s">
        <v>916</v>
      </c>
      <c r="G182" s="61" t="s">
        <v>916</v>
      </c>
      <c r="H182" s="61" t="s">
        <v>920</v>
      </c>
      <c r="I182" s="61" t="s">
        <v>920</v>
      </c>
      <c r="J182" s="61" t="s">
        <v>916</v>
      </c>
    </row>
    <row r="183" spans="1:10">
      <c r="A183" s="160" t="s">
        <v>1224</v>
      </c>
      <c r="B183" s="175" t="s">
        <v>1225</v>
      </c>
      <c r="C183" s="172" t="s">
        <v>1225</v>
      </c>
      <c r="D183" s="61" t="s">
        <v>433</v>
      </c>
      <c r="E183" s="61" t="s">
        <v>916</v>
      </c>
      <c r="F183" s="61" t="s">
        <v>916</v>
      </c>
      <c r="G183" s="176"/>
      <c r="H183" s="176" t="s">
        <v>920</v>
      </c>
      <c r="I183" s="174"/>
      <c r="J183" s="174"/>
    </row>
    <row r="184" spans="1:10">
      <c r="A184" s="160" t="s">
        <v>1226</v>
      </c>
      <c r="B184" s="175" t="s">
        <v>1225</v>
      </c>
      <c r="C184" s="172" t="s">
        <v>1225</v>
      </c>
      <c r="D184" s="61" t="s">
        <v>443</v>
      </c>
      <c r="E184" s="61" t="s">
        <v>916</v>
      </c>
      <c r="F184" s="61" t="s">
        <v>916</v>
      </c>
      <c r="G184" s="176"/>
      <c r="H184" s="176" t="s">
        <v>920</v>
      </c>
      <c r="I184" s="174"/>
      <c r="J184" s="174"/>
    </row>
    <row r="185" spans="1:10">
      <c r="A185" s="160" t="s">
        <v>1227</v>
      </c>
      <c r="B185" s="175" t="s">
        <v>1228</v>
      </c>
      <c r="C185" s="172" t="s">
        <v>924</v>
      </c>
      <c r="D185" s="61" t="s">
        <v>443</v>
      </c>
      <c r="E185" s="61" t="s">
        <v>916</v>
      </c>
      <c r="F185" s="61" t="s">
        <v>920</v>
      </c>
      <c r="G185" s="176"/>
      <c r="H185" s="176" t="s">
        <v>920</v>
      </c>
      <c r="I185" s="174"/>
      <c r="J185" s="174"/>
    </row>
  </sheetData>
  <autoFilter xmlns:etc="http://www.wps.cn/officeDocument/2017/etCustomData" ref="A1:J185" etc:filterBottomFollowUsedRange="0">
    <sortState ref="A1:J185">
      <sortCondition ref="A1" sortBy="cellColor" dxfId="0"/>
    </sortState>
    <extLst/>
  </autoFilter>
  <mergeCells count="1">
    <mergeCell ref="A1:J1"/>
  </mergeCells>
  <conditionalFormatting sqref="C101">
    <cfRule type="expression" dxfId="1" priority="1">
      <formula>'C:\产品部工作\产品管理\产品类\耗材\自主研发\钛柱\[Besmile钛柱一览 20180724.xlsx]内部版本'!#REF!&lt;'C:\产品部工作\产品管理\产品类\耗材\自主研发\钛柱\[Besmile钛柱一览 20180724.xlsx]内部版本'!#REF!*80%</formula>
    </cfRule>
    <cfRule type="cellIs" dxfId="2" priority="2" operator="between">
      <formula>'C:\产品部工作\产品管理\产品类\耗材\自主研发\钛柱\[Besmile钛柱一览 20180724.xlsx]内部版本'!#REF!*80%</formula>
      <formula>'C:\产品部工作\产品管理\产品类\耗材\自主研发\钛柱\[Besmile钛柱一览 20180724.xlsx]内部版本'!#REF!</formula>
    </cfRule>
  </conditionalFormatting>
  <conditionalFormatting sqref="C102">
    <cfRule type="expression" dxfId="1" priority="3">
      <formula>'C:\产品部工作\产品管理\产品类\耗材\自主研发\钛柱\[Besmile钛柱一览 20180724.xlsx]内部版本'!#REF!&lt;'C:\产品部工作\产品管理\产品类\耗材\自主研发\钛柱\[Besmile钛柱一览 20180724.xlsx]内部版本'!#REF!*80%</formula>
    </cfRule>
    <cfRule type="cellIs" dxfId="2" priority="4" operator="between">
      <formula>'C:\产品部工作\产品管理\产品类\耗材\自主研发\钛柱\[Besmile钛柱一览 20180724.xlsx]内部版本'!#REF!*80%</formula>
      <formula>'C:\产品部工作\产品管理\产品类\耗材\自主研发\钛柱\[Besmile钛柱一览 20180724.xlsx]内部版本'!#REF!</formula>
    </cfRule>
  </conditionalFormatting>
  <conditionalFormatting sqref="C104">
    <cfRule type="expression" dxfId="1" priority="5">
      <formula>'C:\产品部工作\产品管理\产品类\耗材\自主研发\钛柱\[Besmile钛柱一览 20180724.xlsx]内部版本'!#REF!&lt;'C:\产品部工作\产品管理\产品类\耗材\自主研发\钛柱\[Besmile钛柱一览 20180724.xlsx]内部版本'!#REF!*80%</formula>
    </cfRule>
    <cfRule type="cellIs" dxfId="2" priority="6" operator="between">
      <formula>'C:\产品部工作\产品管理\产品类\耗材\自主研发\钛柱\[Besmile钛柱一览 20180724.xlsx]内部版本'!#REF!*80%</formula>
      <formula>'C:\产品部工作\产品管理\产品类\耗材\自主研发\钛柱\[Besmile钛柱一览 20180724.xlsx]内部版本'!#REF!</formula>
    </cfRule>
  </conditionalFormatting>
  <conditionalFormatting sqref="C103 C105:C107">
    <cfRule type="expression" dxfId="1" priority="7">
      <formula>'C:\产品部工作\产品管理\产品类\耗材\自主研发\钛柱\[Besmile钛柱一览 20180724.xlsx]内部版本'!#REF!&lt;'C:\产品部工作\产品管理\产品类\耗材\自主研发\钛柱\[Besmile钛柱一览 20180724.xlsx]内部版本'!#REF!*80%</formula>
    </cfRule>
    <cfRule type="cellIs" dxfId="2" priority="8" operator="between">
      <formula>'C:\产品部工作\产品管理\产品类\耗材\自主研发\钛柱\[Besmile钛柱一览 20180724.xlsx]内部版本'!#REF!*80%</formula>
      <formula>'C:\产品部工作\产品管理\产品类\耗材\自主研发\钛柱\[Besmile钛柱一览 20180724.xlsx]内部版本'!#REF!</formula>
    </cfRule>
  </conditionalFormatting>
  <pageMargins left="0.7" right="0.7" top="0.75" bottom="0.75" header="0.3" footer="0.3"/>
  <pageSetup paperSize="9" scale="66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93"/>
  <sheetViews>
    <sheetView zoomScale="91" zoomScaleNormal="91" workbookViewId="0">
      <pane ySplit="2" topLeftCell="A18" activePane="bottomLeft" state="frozen"/>
      <selection/>
      <selection pane="bottomLeft" activeCell="E22" sqref="E22"/>
    </sheetView>
  </sheetViews>
  <sheetFormatPr defaultColWidth="9" defaultRowHeight="14"/>
  <cols>
    <col min="1" max="1" width="16.2083333333333" style="1" customWidth="1"/>
    <col min="2" max="2" width="18.425" customWidth="1"/>
    <col min="3" max="3" width="13.7833333333333" style="1" customWidth="1"/>
    <col min="4" max="4" width="13.2833333333333" customWidth="1"/>
    <col min="5" max="5" width="22.5" customWidth="1"/>
    <col min="6" max="6" width="31.925" customWidth="1"/>
    <col min="7" max="7" width="38.825" customWidth="1"/>
    <col min="12" max="12" width="84.7916666666667" style="121" customWidth="1"/>
  </cols>
  <sheetData>
    <row r="1" s="23" customFormat="1" ht="30" customHeight="1" spans="1:12">
      <c r="A1" s="122" t="s">
        <v>0</v>
      </c>
      <c r="B1" s="122" t="s">
        <v>1</v>
      </c>
      <c r="C1" s="122" t="s">
        <v>910</v>
      </c>
      <c r="D1" s="122" t="s">
        <v>911</v>
      </c>
      <c r="E1" s="122" t="s">
        <v>1229</v>
      </c>
      <c r="F1" s="122" t="s">
        <v>1230</v>
      </c>
      <c r="G1" s="122" t="s">
        <v>4</v>
      </c>
      <c r="H1" s="123" t="s">
        <v>1231</v>
      </c>
      <c r="I1" s="25" t="s">
        <v>7</v>
      </c>
      <c r="J1" s="25" t="s">
        <v>8</v>
      </c>
      <c r="K1" s="24" t="s">
        <v>9</v>
      </c>
      <c r="L1" s="24" t="s">
        <v>10</v>
      </c>
    </row>
    <row r="2" spans="1:12">
      <c r="A2" s="33" t="s">
        <v>11</v>
      </c>
      <c r="B2" s="124" t="s">
        <v>12</v>
      </c>
      <c r="C2" s="125" t="s">
        <v>915</v>
      </c>
      <c r="D2" s="125" t="s">
        <v>443</v>
      </c>
      <c r="E2" s="126" t="s">
        <v>13</v>
      </c>
      <c r="F2" s="127" t="s">
        <v>1232</v>
      </c>
      <c r="G2" s="128" t="s">
        <v>15</v>
      </c>
      <c r="H2" s="126" t="s">
        <v>16</v>
      </c>
      <c r="I2" s="134"/>
      <c r="J2" s="134"/>
      <c r="K2" s="27"/>
      <c r="L2" s="53" t="str">
        <f>A2&amp;"-"&amp;B2&amp;"-"&amp;E2&amp;"-"&amp;F2&amp;"-"&amp;G2&amp;"-"&amp;H2</f>
        <v>Dentium-DT-SL-R-TZDTSLR10-Pre-milled Blank-Φ 10</v>
      </c>
    </row>
    <row r="3" ht="15" spans="1:12">
      <c r="A3" s="33" t="s">
        <v>11</v>
      </c>
      <c r="B3" s="124" t="s">
        <v>12</v>
      </c>
      <c r="C3" s="125" t="s">
        <v>915</v>
      </c>
      <c r="D3" s="125" t="s">
        <v>1233</v>
      </c>
      <c r="E3" s="126" t="s">
        <v>18</v>
      </c>
      <c r="F3" s="127" t="s">
        <v>1234</v>
      </c>
      <c r="G3" s="128" t="s">
        <v>20</v>
      </c>
      <c r="H3" s="126" t="s">
        <v>16</v>
      </c>
      <c r="I3" s="30"/>
      <c r="J3" s="30"/>
      <c r="K3" s="29"/>
      <c r="L3" s="53" t="str">
        <f t="shared" ref="L3:L36" si="0">A3&amp;"-"&amp;B3&amp;"-"&amp;E3&amp;"-"&amp;F3&amp;"-"&amp;G3&amp;"-"&amp;H3</f>
        <v>Dentium-DT-SL-R(non)-TZDTSLRN10-Pre-milled Blank【non】-Φ 10</v>
      </c>
    </row>
    <row r="4" spans="1:12">
      <c r="A4" s="33" t="s">
        <v>11</v>
      </c>
      <c r="B4" s="124" t="s">
        <v>12</v>
      </c>
      <c r="C4" s="125" t="s">
        <v>915</v>
      </c>
      <c r="D4" s="125" t="s">
        <v>443</v>
      </c>
      <c r="E4" s="124" t="s">
        <v>13</v>
      </c>
      <c r="F4" s="127" t="s">
        <v>1235</v>
      </c>
      <c r="G4" s="129" t="s">
        <v>15</v>
      </c>
      <c r="H4" s="126" t="s">
        <v>23</v>
      </c>
      <c r="I4" s="134"/>
      <c r="J4" s="134"/>
      <c r="K4" s="29"/>
      <c r="L4" s="53" t="str">
        <f t="shared" si="0"/>
        <v>Dentium-DT-SL-R-TZDTSLR14-Pre-milled Blank-Φ 14</v>
      </c>
    </row>
    <row r="5" ht="15" spans="1:12">
      <c r="A5" s="33" t="s">
        <v>11</v>
      </c>
      <c r="B5" s="124" t="s">
        <v>12</v>
      </c>
      <c r="C5" s="125" t="s">
        <v>915</v>
      </c>
      <c r="D5" s="125" t="s">
        <v>1233</v>
      </c>
      <c r="E5" s="124" t="s">
        <v>18</v>
      </c>
      <c r="F5" s="127" t="s">
        <v>1236</v>
      </c>
      <c r="G5" s="128" t="s">
        <v>20</v>
      </c>
      <c r="H5" s="126" t="s">
        <v>23</v>
      </c>
      <c r="I5" s="30"/>
      <c r="J5" s="30"/>
      <c r="K5" s="29"/>
      <c r="L5" s="53" t="str">
        <f t="shared" si="0"/>
        <v>Dentium-DT-SL-R(non)-TZDTSLRN14-Pre-milled Blank【non】-Φ 14</v>
      </c>
    </row>
    <row r="6" spans="1:12">
      <c r="A6" s="33" t="s">
        <v>11</v>
      </c>
      <c r="B6" s="124" t="s">
        <v>12</v>
      </c>
      <c r="C6" s="31" t="s">
        <v>917</v>
      </c>
      <c r="D6" s="125" t="s">
        <v>918</v>
      </c>
      <c r="E6" s="124" t="s">
        <v>13</v>
      </c>
      <c r="F6" s="127" t="s">
        <v>1237</v>
      </c>
      <c r="G6" s="129" t="s">
        <v>15</v>
      </c>
      <c r="H6" s="126" t="s">
        <v>16</v>
      </c>
      <c r="I6" s="35"/>
      <c r="J6" s="35"/>
      <c r="K6" s="4"/>
      <c r="L6" s="53" t="str">
        <f t="shared" si="0"/>
        <v>Dentium-DT-SL-R-TZDTSPR10-Pre-milled Blank-Φ 10</v>
      </c>
    </row>
    <row r="7" ht="15" spans="1:12">
      <c r="A7" s="33" t="s">
        <v>11</v>
      </c>
      <c r="B7" s="124" t="s">
        <v>12</v>
      </c>
      <c r="C7" s="31" t="s">
        <v>917</v>
      </c>
      <c r="D7" s="125" t="s">
        <v>1238</v>
      </c>
      <c r="E7" s="124" t="s">
        <v>18</v>
      </c>
      <c r="F7" s="127" t="s">
        <v>1239</v>
      </c>
      <c r="G7" s="128" t="s">
        <v>20</v>
      </c>
      <c r="H7" s="126" t="s">
        <v>16</v>
      </c>
      <c r="I7" s="35"/>
      <c r="J7" s="35"/>
      <c r="K7" s="4"/>
      <c r="L7" s="53" t="str">
        <f t="shared" si="0"/>
        <v>Dentium-DT-SL-R(non)-TZDTSPRN10-Pre-milled Blank【non】-Φ 10</v>
      </c>
    </row>
    <row r="8" spans="1:12">
      <c r="A8" s="33" t="s">
        <v>11</v>
      </c>
      <c r="B8" s="124" t="s">
        <v>12</v>
      </c>
      <c r="C8" s="31" t="s">
        <v>917</v>
      </c>
      <c r="D8" s="125" t="s">
        <v>918</v>
      </c>
      <c r="E8" s="124" t="s">
        <v>13</v>
      </c>
      <c r="F8" s="127" t="s">
        <v>1240</v>
      </c>
      <c r="G8" s="129" t="s">
        <v>15</v>
      </c>
      <c r="H8" s="126" t="s">
        <v>23</v>
      </c>
      <c r="I8" s="35"/>
      <c r="J8" s="35"/>
      <c r="K8" s="4"/>
      <c r="L8" s="53" t="str">
        <f t="shared" si="0"/>
        <v>Dentium-DT-SL-R-TZDTSPR14-Pre-milled Blank-Φ 14</v>
      </c>
    </row>
    <row r="9" ht="15" spans="1:12">
      <c r="A9" s="33" t="s">
        <v>11</v>
      </c>
      <c r="B9" s="124" t="s">
        <v>12</v>
      </c>
      <c r="C9" s="31" t="s">
        <v>917</v>
      </c>
      <c r="D9" s="125" t="s">
        <v>1238</v>
      </c>
      <c r="E9" s="124" t="s">
        <v>18</v>
      </c>
      <c r="F9" s="127" t="s">
        <v>1241</v>
      </c>
      <c r="G9" s="128" t="s">
        <v>20</v>
      </c>
      <c r="H9" s="126" t="s">
        <v>23</v>
      </c>
      <c r="I9" s="35"/>
      <c r="J9" s="35"/>
      <c r="K9" s="4"/>
      <c r="L9" s="53" t="str">
        <f t="shared" si="0"/>
        <v>Dentium-DT-SL-R(non)-TZDTSPRN14-Pre-milled Blank【non】-Φ 14</v>
      </c>
    </row>
    <row r="10" spans="1:12">
      <c r="A10" s="33" t="s">
        <v>11</v>
      </c>
      <c r="B10" s="124" t="s">
        <v>12</v>
      </c>
      <c r="C10" s="31" t="s">
        <v>917</v>
      </c>
      <c r="D10" s="125" t="s">
        <v>1242</v>
      </c>
      <c r="E10" s="126" t="s">
        <v>1243</v>
      </c>
      <c r="F10" s="127" t="s">
        <v>1237</v>
      </c>
      <c r="G10" s="129" t="s">
        <v>15</v>
      </c>
      <c r="H10" s="126" t="s">
        <v>16</v>
      </c>
      <c r="I10" s="35"/>
      <c r="J10" s="35"/>
      <c r="K10" s="4"/>
      <c r="L10" s="53" t="str">
        <f t="shared" si="0"/>
        <v>Dentium-DT-SL-W-TZDTSPR10-Pre-milled Blank-Φ 10</v>
      </c>
    </row>
    <row r="11" ht="15" spans="1:12">
      <c r="A11" s="33" t="s">
        <v>11</v>
      </c>
      <c r="B11" s="124" t="s">
        <v>12</v>
      </c>
      <c r="C11" s="31" t="s">
        <v>917</v>
      </c>
      <c r="D11" s="125" t="s">
        <v>1244</v>
      </c>
      <c r="E11" s="126" t="s">
        <v>1245</v>
      </c>
      <c r="F11" s="127" t="s">
        <v>1239</v>
      </c>
      <c r="G11" s="128" t="s">
        <v>20</v>
      </c>
      <c r="H11" s="126" t="s">
        <v>16</v>
      </c>
      <c r="I11" s="35"/>
      <c r="J11" s="35"/>
      <c r="K11" s="4"/>
      <c r="L11" s="53" t="str">
        <f t="shared" si="0"/>
        <v>Dentium-DT-SL-W(non)-TZDTSPRN10-Pre-milled Blank【non】-Φ 10</v>
      </c>
    </row>
    <row r="12" spans="1:12">
      <c r="A12" s="33" t="s">
        <v>11</v>
      </c>
      <c r="B12" s="124" t="s">
        <v>12</v>
      </c>
      <c r="C12" s="31" t="s">
        <v>917</v>
      </c>
      <c r="D12" s="125" t="s">
        <v>1242</v>
      </c>
      <c r="E12" s="126" t="s">
        <v>1243</v>
      </c>
      <c r="F12" s="127" t="s">
        <v>1246</v>
      </c>
      <c r="G12" s="129" t="s">
        <v>15</v>
      </c>
      <c r="H12" s="126" t="s">
        <v>23</v>
      </c>
      <c r="I12" s="35"/>
      <c r="J12" s="35"/>
      <c r="K12" s="4"/>
      <c r="L12" s="53" t="str">
        <f t="shared" si="0"/>
        <v>Dentium-DT-SL-W-TZDSPR14-Pre-milled Blank-Φ 14</v>
      </c>
    </row>
    <row r="13" ht="15" spans="1:12">
      <c r="A13" s="33" t="s">
        <v>11</v>
      </c>
      <c r="B13" s="124" t="s">
        <v>12</v>
      </c>
      <c r="C13" s="31" t="s">
        <v>917</v>
      </c>
      <c r="D13" s="125" t="s">
        <v>1244</v>
      </c>
      <c r="E13" s="126" t="s">
        <v>1245</v>
      </c>
      <c r="F13" s="127" t="s">
        <v>1241</v>
      </c>
      <c r="G13" s="128" t="s">
        <v>20</v>
      </c>
      <c r="H13" s="126" t="s">
        <v>23</v>
      </c>
      <c r="I13" s="35"/>
      <c r="J13" s="35"/>
      <c r="K13" s="4"/>
      <c r="L13" s="53" t="str">
        <f t="shared" si="0"/>
        <v>Dentium-DT-SL-W(non)-TZDTSPRN14-Pre-milled Blank【non】-Φ 14</v>
      </c>
    </row>
    <row r="14" spans="1:12">
      <c r="A14" s="40" t="s">
        <v>715</v>
      </c>
      <c r="B14" s="11" t="s">
        <v>716</v>
      </c>
      <c r="C14" s="26" t="s">
        <v>933</v>
      </c>
      <c r="D14" s="26" t="s">
        <v>934</v>
      </c>
      <c r="E14" s="126" t="s">
        <v>1247</v>
      </c>
      <c r="F14" s="127" t="s">
        <v>1248</v>
      </c>
      <c r="G14" s="129" t="s">
        <v>15</v>
      </c>
      <c r="H14" s="126" t="s">
        <v>16</v>
      </c>
      <c r="I14" s="35"/>
      <c r="J14" s="35"/>
      <c r="K14" s="4"/>
      <c r="L14" s="53" t="str">
        <f t="shared" si="0"/>
        <v>NOBEL-NOB-RL-NP-TZNOBRLNP10-Pre-milled Blank-Φ 10</v>
      </c>
    </row>
    <row r="15" spans="1:12">
      <c r="A15" s="40" t="s">
        <v>715</v>
      </c>
      <c r="B15" s="11" t="s">
        <v>716</v>
      </c>
      <c r="C15" s="26" t="s">
        <v>933</v>
      </c>
      <c r="D15" s="26" t="s">
        <v>934</v>
      </c>
      <c r="E15" s="126" t="s">
        <v>1247</v>
      </c>
      <c r="F15" s="127" t="s">
        <v>1249</v>
      </c>
      <c r="G15" s="129" t="s">
        <v>15</v>
      </c>
      <c r="H15" s="126" t="s">
        <v>23</v>
      </c>
      <c r="I15" s="35"/>
      <c r="J15" s="35"/>
      <c r="K15" s="4"/>
      <c r="L15" s="53" t="str">
        <f t="shared" si="0"/>
        <v>NOBEL-NOB-RL-NP-TZNOBRLNP14-Pre-milled Blank-Φ 14</v>
      </c>
    </row>
    <row r="16" ht="15" spans="1:12">
      <c r="A16" s="40" t="s">
        <v>715</v>
      </c>
      <c r="B16" s="11" t="s">
        <v>716</v>
      </c>
      <c r="C16" s="26" t="s">
        <v>933</v>
      </c>
      <c r="D16" s="26" t="s">
        <v>1250</v>
      </c>
      <c r="E16" s="126" t="s">
        <v>1251</v>
      </c>
      <c r="F16" s="127" t="s">
        <v>1252</v>
      </c>
      <c r="G16" s="128" t="s">
        <v>20</v>
      </c>
      <c r="H16" s="126" t="s">
        <v>16</v>
      </c>
      <c r="I16" s="35"/>
      <c r="J16" s="35"/>
      <c r="K16" s="4"/>
      <c r="L16" s="53" t="str">
        <f t="shared" si="0"/>
        <v>NOBEL-NOB-RL-NP( non)-TZNOBRLNPN10-Pre-milled Blank【non】-Φ 10</v>
      </c>
    </row>
    <row r="17" ht="15" spans="1:12">
      <c r="A17" s="40" t="s">
        <v>715</v>
      </c>
      <c r="B17" s="11" t="s">
        <v>716</v>
      </c>
      <c r="C17" s="26" t="s">
        <v>933</v>
      </c>
      <c r="D17" s="26" t="s">
        <v>1253</v>
      </c>
      <c r="E17" s="126" t="s">
        <v>1251</v>
      </c>
      <c r="F17" s="127" t="s">
        <v>1254</v>
      </c>
      <c r="G17" s="128" t="s">
        <v>20</v>
      </c>
      <c r="H17" s="126" t="s">
        <v>23</v>
      </c>
      <c r="I17" s="35"/>
      <c r="J17" s="35"/>
      <c r="K17" s="4"/>
      <c r="L17" s="53" t="str">
        <f t="shared" si="0"/>
        <v>NOBEL-NOB-RL-NP( non)-TZNOBRLNPN14-Pre-milled Blank【non】-Φ 14</v>
      </c>
    </row>
    <row r="18" spans="1:12">
      <c r="A18" s="40" t="s">
        <v>715</v>
      </c>
      <c r="B18" s="11" t="s">
        <v>716</v>
      </c>
      <c r="C18" s="26" t="s">
        <v>933</v>
      </c>
      <c r="D18" s="26" t="s">
        <v>935</v>
      </c>
      <c r="E18" s="126" t="s">
        <v>1255</v>
      </c>
      <c r="F18" s="127" t="s">
        <v>1256</v>
      </c>
      <c r="G18" s="129" t="s">
        <v>15</v>
      </c>
      <c r="H18" s="126" t="s">
        <v>16</v>
      </c>
      <c r="I18" s="134"/>
      <c r="J18" s="134"/>
      <c r="K18" s="27"/>
      <c r="L18" s="53" t="str">
        <f t="shared" si="0"/>
        <v>NOBEL-NOB-RL-RP-TZNOBRLRP10-Pre-milled Blank-Φ 10</v>
      </c>
    </row>
    <row r="19" spans="1:12">
      <c r="A19" s="40" t="s">
        <v>715</v>
      </c>
      <c r="B19" s="11" t="s">
        <v>716</v>
      </c>
      <c r="C19" s="26" t="s">
        <v>933</v>
      </c>
      <c r="D19" s="26" t="s">
        <v>935</v>
      </c>
      <c r="E19" s="126" t="s">
        <v>1255</v>
      </c>
      <c r="F19" s="127" t="s">
        <v>1257</v>
      </c>
      <c r="G19" s="129" t="s">
        <v>15</v>
      </c>
      <c r="H19" s="126" t="s">
        <v>23</v>
      </c>
      <c r="I19" s="134"/>
      <c r="J19" s="134"/>
      <c r="K19" s="27"/>
      <c r="L19" s="53" t="str">
        <f t="shared" si="0"/>
        <v>NOBEL-NOB-RL-RP-TZNOBRLRP14-Pre-milled Blank-Φ 14</v>
      </c>
    </row>
    <row r="20" ht="15" spans="1:12">
      <c r="A20" s="40" t="s">
        <v>715</v>
      </c>
      <c r="B20" s="11" t="s">
        <v>716</v>
      </c>
      <c r="C20" s="26" t="s">
        <v>933</v>
      </c>
      <c r="D20" s="26" t="s">
        <v>1258</v>
      </c>
      <c r="E20" s="126" t="s">
        <v>1259</v>
      </c>
      <c r="F20" s="127" t="s">
        <v>1260</v>
      </c>
      <c r="G20" s="128" t="s">
        <v>20</v>
      </c>
      <c r="H20" s="126" t="s">
        <v>16</v>
      </c>
      <c r="I20" s="134"/>
      <c r="J20" s="134"/>
      <c r="K20" s="27"/>
      <c r="L20" s="53" t="str">
        <f t="shared" si="0"/>
        <v>NOBEL-NOB-RL-RP( non)-TZNOBRLRPN10-Pre-milled Blank【non】-Φ 10</v>
      </c>
    </row>
    <row r="21" ht="15" spans="1:12">
      <c r="A21" s="40" t="s">
        <v>715</v>
      </c>
      <c r="B21" s="11" t="s">
        <v>716</v>
      </c>
      <c r="C21" s="26" t="s">
        <v>933</v>
      </c>
      <c r="D21" s="26" t="s">
        <v>1258</v>
      </c>
      <c r="E21" s="126" t="s">
        <v>1259</v>
      </c>
      <c r="F21" s="127" t="s">
        <v>1261</v>
      </c>
      <c r="G21" s="128" t="s">
        <v>20</v>
      </c>
      <c r="H21" s="126" t="s">
        <v>23</v>
      </c>
      <c r="I21" s="30"/>
      <c r="J21" s="30"/>
      <c r="K21" s="29"/>
      <c r="L21" s="53" t="str">
        <f t="shared" si="0"/>
        <v>NOBEL-NOB-RL-RP( non)-TZNOBRLRPN14-Pre-milled Blank【non】-Φ 14</v>
      </c>
    </row>
    <row r="22" spans="1:12">
      <c r="A22" s="40" t="s">
        <v>715</v>
      </c>
      <c r="B22" s="11" t="s">
        <v>716</v>
      </c>
      <c r="C22" s="26" t="s">
        <v>933</v>
      </c>
      <c r="D22" s="26" t="s">
        <v>936</v>
      </c>
      <c r="E22" s="126" t="s">
        <v>1262</v>
      </c>
      <c r="F22" s="127" t="s">
        <v>1263</v>
      </c>
      <c r="G22" s="129" t="s">
        <v>15</v>
      </c>
      <c r="H22" s="126" t="s">
        <v>16</v>
      </c>
      <c r="I22" s="134"/>
      <c r="J22" s="134"/>
      <c r="K22" s="29"/>
      <c r="L22" s="53" t="str">
        <f t="shared" si="0"/>
        <v>NOBEL-NOB-RL-WP-TZNOBRLWP10-Pre-milled Blank-Φ 10</v>
      </c>
    </row>
    <row r="23" spans="1:12">
      <c r="A23" s="111" t="s">
        <v>715</v>
      </c>
      <c r="B23" s="89" t="s">
        <v>716</v>
      </c>
      <c r="C23" s="68" t="s">
        <v>933</v>
      </c>
      <c r="D23" s="68" t="s">
        <v>936</v>
      </c>
      <c r="E23" s="130" t="s">
        <v>1262</v>
      </c>
      <c r="F23" s="127" t="s">
        <v>1264</v>
      </c>
      <c r="G23" s="129" t="s">
        <v>15</v>
      </c>
      <c r="H23" s="126" t="s">
        <v>23</v>
      </c>
      <c r="I23" s="134"/>
      <c r="J23" s="134"/>
      <c r="K23" s="29"/>
      <c r="L23" s="53" t="str">
        <f t="shared" si="0"/>
        <v>NOBEL-NOB-RL-WP-TZNOBRLWP14-Pre-milled Blank-Φ 14</v>
      </c>
    </row>
    <row r="24" ht="15" spans="1:12">
      <c r="A24" s="111" t="s">
        <v>715</v>
      </c>
      <c r="B24" s="89" t="s">
        <v>716</v>
      </c>
      <c r="C24" s="68" t="s">
        <v>933</v>
      </c>
      <c r="D24" s="68" t="s">
        <v>1265</v>
      </c>
      <c r="E24" s="130" t="s">
        <v>1266</v>
      </c>
      <c r="F24" s="127" t="s">
        <v>1267</v>
      </c>
      <c r="G24" s="128" t="s">
        <v>20</v>
      </c>
      <c r="H24" s="126" t="s">
        <v>16</v>
      </c>
      <c r="I24" s="30"/>
      <c r="J24" s="30"/>
      <c r="K24" s="29"/>
      <c r="L24" s="53" t="str">
        <f t="shared" si="0"/>
        <v>NOBEL-NOB-RL-WP( non)-TZNOBRLWPN10-Pre-milled Blank【non】-Φ 10</v>
      </c>
    </row>
    <row r="25" ht="15" spans="1:12">
      <c r="A25" s="111" t="s">
        <v>715</v>
      </c>
      <c r="B25" s="89" t="s">
        <v>716</v>
      </c>
      <c r="C25" s="68" t="s">
        <v>933</v>
      </c>
      <c r="D25" s="68" t="s">
        <v>1265</v>
      </c>
      <c r="E25" s="130" t="s">
        <v>1266</v>
      </c>
      <c r="F25" s="127" t="s">
        <v>1268</v>
      </c>
      <c r="G25" s="128" t="s">
        <v>20</v>
      </c>
      <c r="H25" s="126" t="s">
        <v>23</v>
      </c>
      <c r="I25" s="30"/>
      <c r="J25" s="13"/>
      <c r="K25" s="29"/>
      <c r="L25" s="53" t="str">
        <f t="shared" si="0"/>
        <v>NOBEL-NOB-RL-WP( non)-TZNOBRLWPN14-Pre-milled Blank【non】-Φ 14</v>
      </c>
    </row>
    <row r="26" spans="1:12">
      <c r="A26" s="88" t="s">
        <v>715</v>
      </c>
      <c r="B26" s="89" t="s">
        <v>716</v>
      </c>
      <c r="C26" s="69" t="s">
        <v>938</v>
      </c>
      <c r="D26" s="69">
        <v>3</v>
      </c>
      <c r="E26" s="130" t="s">
        <v>1269</v>
      </c>
      <c r="F26" s="127" t="s">
        <v>1270</v>
      </c>
      <c r="G26" s="129" t="s">
        <v>15</v>
      </c>
      <c r="H26" s="126" t="s">
        <v>16</v>
      </c>
      <c r="I26" s="30"/>
      <c r="J26" s="13"/>
      <c r="K26" s="29"/>
      <c r="L26" s="53" t="str">
        <f t="shared" si="0"/>
        <v>NOBEL-NOB-AC-30-TZNOBAC3010-Pre-milled Blank-Φ 10</v>
      </c>
    </row>
    <row r="27" spans="1:12">
      <c r="A27" s="88" t="s">
        <v>715</v>
      </c>
      <c r="B27" s="89" t="s">
        <v>716</v>
      </c>
      <c r="C27" s="69" t="s">
        <v>938</v>
      </c>
      <c r="D27" s="69">
        <v>3</v>
      </c>
      <c r="E27" s="130" t="s">
        <v>1269</v>
      </c>
      <c r="F27" s="127" t="s">
        <v>1271</v>
      </c>
      <c r="G27" s="129" t="s">
        <v>15</v>
      </c>
      <c r="H27" s="126" t="s">
        <v>23</v>
      </c>
      <c r="I27" s="30"/>
      <c r="J27" s="13"/>
      <c r="K27" s="29"/>
      <c r="L27" s="53" t="str">
        <f t="shared" si="0"/>
        <v>NOBEL-NOB-AC-30-TZNOBAC3014-Pre-milled Blank-Φ 14</v>
      </c>
    </row>
    <row r="28" spans="1:12">
      <c r="A28" s="111" t="s">
        <v>715</v>
      </c>
      <c r="B28" s="89" t="s">
        <v>716</v>
      </c>
      <c r="C28" s="68" t="s">
        <v>1272</v>
      </c>
      <c r="D28" s="68" t="s">
        <v>934</v>
      </c>
      <c r="E28" s="88" t="s">
        <v>1273</v>
      </c>
      <c r="F28" s="127" t="s">
        <v>1274</v>
      </c>
      <c r="G28" s="129" t="s">
        <v>15</v>
      </c>
      <c r="H28" s="126" t="s">
        <v>16</v>
      </c>
      <c r="I28" s="135"/>
      <c r="J28" s="135"/>
      <c r="K28" s="100"/>
      <c r="L28" s="53" t="str">
        <f t="shared" si="0"/>
        <v>NOBEL-NOB-AC-NP-TZNOBACNP10-Pre-milled Blank-Φ 10</v>
      </c>
    </row>
    <row r="29" spans="1:12">
      <c r="A29" s="111" t="s">
        <v>715</v>
      </c>
      <c r="B29" s="89" t="s">
        <v>716</v>
      </c>
      <c r="C29" s="68" t="s">
        <v>1272</v>
      </c>
      <c r="D29" s="68" t="s">
        <v>934</v>
      </c>
      <c r="E29" s="88" t="s">
        <v>1273</v>
      </c>
      <c r="F29" s="127" t="s">
        <v>1275</v>
      </c>
      <c r="G29" s="129" t="s">
        <v>15</v>
      </c>
      <c r="H29" s="126" t="s">
        <v>23</v>
      </c>
      <c r="I29" s="135"/>
      <c r="J29" s="135"/>
      <c r="K29" s="100"/>
      <c r="L29" s="53" t="str">
        <f t="shared" si="0"/>
        <v>NOBEL-NOB-AC-NP-TZNOBACNP14-Pre-milled Blank-Φ 14</v>
      </c>
    </row>
    <row r="30" ht="15" spans="1:12">
      <c r="A30" s="111" t="s">
        <v>715</v>
      </c>
      <c r="B30" s="89" t="s">
        <v>716</v>
      </c>
      <c r="C30" s="68" t="s">
        <v>1272</v>
      </c>
      <c r="D30" s="68" t="s">
        <v>1250</v>
      </c>
      <c r="E30" s="88" t="s">
        <v>1276</v>
      </c>
      <c r="F30" s="127" t="s">
        <v>1277</v>
      </c>
      <c r="G30" s="128" t="s">
        <v>20</v>
      </c>
      <c r="H30" s="126" t="s">
        <v>16</v>
      </c>
      <c r="I30" s="135"/>
      <c r="J30" s="135"/>
      <c r="K30" s="100"/>
      <c r="L30" s="53" t="str">
        <f t="shared" si="0"/>
        <v>NOBEL-NOB-AC-NP(Non)-TZNOBACNPN10-Pre-milled Blank【non】-Φ 10</v>
      </c>
    </row>
    <row r="31" ht="15" spans="1:12">
      <c r="A31" s="111" t="s">
        <v>715</v>
      </c>
      <c r="B31" s="89" t="s">
        <v>716</v>
      </c>
      <c r="C31" s="68" t="s">
        <v>1272</v>
      </c>
      <c r="D31" s="68" t="s">
        <v>1253</v>
      </c>
      <c r="E31" s="88" t="s">
        <v>1276</v>
      </c>
      <c r="F31" s="127" t="s">
        <v>1278</v>
      </c>
      <c r="G31" s="128" t="s">
        <v>20</v>
      </c>
      <c r="H31" s="126" t="s">
        <v>23</v>
      </c>
      <c r="I31" s="135"/>
      <c r="J31" s="135"/>
      <c r="K31" s="100"/>
      <c r="L31" s="53" t="str">
        <f t="shared" si="0"/>
        <v>NOBEL-NOB-AC-NP(Non)-TZNOBACNPN14-Pre-milled Blank【non】-Φ 14</v>
      </c>
    </row>
    <row r="32" spans="1:12">
      <c r="A32" s="40" t="s">
        <v>715</v>
      </c>
      <c r="B32" s="11" t="s">
        <v>716</v>
      </c>
      <c r="C32" s="26" t="s">
        <v>1272</v>
      </c>
      <c r="D32" s="26" t="s">
        <v>934</v>
      </c>
      <c r="E32" s="10" t="s">
        <v>1279</v>
      </c>
      <c r="F32" s="127" t="s">
        <v>1280</v>
      </c>
      <c r="G32" s="129" t="s">
        <v>15</v>
      </c>
      <c r="H32" s="126" t="s">
        <v>16</v>
      </c>
      <c r="I32" s="135"/>
      <c r="J32" s="135"/>
      <c r="K32" s="100"/>
      <c r="L32" s="53" t="str">
        <f t="shared" si="0"/>
        <v>NOBEL-NOB-AC-RP-TZNOBACRP10-Pre-milled Blank-Φ 10</v>
      </c>
    </row>
    <row r="33" spans="1:12">
      <c r="A33" s="40" t="s">
        <v>715</v>
      </c>
      <c r="B33" s="11" t="s">
        <v>716</v>
      </c>
      <c r="C33" s="26" t="s">
        <v>1272</v>
      </c>
      <c r="D33" s="26" t="s">
        <v>934</v>
      </c>
      <c r="E33" s="10" t="s">
        <v>1279</v>
      </c>
      <c r="F33" s="127" t="s">
        <v>1281</v>
      </c>
      <c r="G33" s="129" t="s">
        <v>15</v>
      </c>
      <c r="H33" s="126" t="s">
        <v>23</v>
      </c>
      <c r="I33" s="135"/>
      <c r="J33" s="135"/>
      <c r="K33" s="100"/>
      <c r="L33" s="53" t="str">
        <f t="shared" si="0"/>
        <v>NOBEL-NOB-AC-RP-TZNOBACRP14-Pre-milled Blank-Φ 14</v>
      </c>
    </row>
    <row r="34" ht="15" spans="1:12">
      <c r="A34" s="40" t="s">
        <v>715</v>
      </c>
      <c r="B34" s="11" t="s">
        <v>716</v>
      </c>
      <c r="C34" s="26" t="s">
        <v>1272</v>
      </c>
      <c r="D34" s="26" t="s">
        <v>1250</v>
      </c>
      <c r="E34" s="10" t="s">
        <v>1282</v>
      </c>
      <c r="F34" s="127" t="s">
        <v>1283</v>
      </c>
      <c r="G34" s="128" t="s">
        <v>20</v>
      </c>
      <c r="H34" s="126" t="s">
        <v>16</v>
      </c>
      <c r="I34" s="135"/>
      <c r="J34" s="135"/>
      <c r="K34" s="100"/>
      <c r="L34" s="53" t="str">
        <f t="shared" si="0"/>
        <v>NOBEL-NOB-AC-RP(Non)-TZNOBACRPN10-Pre-milled Blank【non】-Φ 10</v>
      </c>
    </row>
    <row r="35" ht="15" spans="1:12">
      <c r="A35" s="40" t="s">
        <v>715</v>
      </c>
      <c r="B35" s="11" t="s">
        <v>716</v>
      </c>
      <c r="C35" s="26" t="s">
        <v>1272</v>
      </c>
      <c r="D35" s="26" t="s">
        <v>1253</v>
      </c>
      <c r="E35" s="10" t="s">
        <v>1282</v>
      </c>
      <c r="F35" s="127" t="s">
        <v>1284</v>
      </c>
      <c r="G35" s="128" t="s">
        <v>20</v>
      </c>
      <c r="H35" s="126" t="s">
        <v>23</v>
      </c>
      <c r="I35" s="135"/>
      <c r="J35" s="135"/>
      <c r="K35" s="100"/>
      <c r="L35" s="53" t="str">
        <f t="shared" si="0"/>
        <v>NOBEL-NOB-AC-RP(Non)-TZNOBACRPN14-Pre-milled Blank【non】-Φ 14</v>
      </c>
    </row>
    <row r="36" spans="1:12">
      <c r="A36" s="40" t="s">
        <v>715</v>
      </c>
      <c r="B36" s="11" t="s">
        <v>716</v>
      </c>
      <c r="C36" s="26" t="s">
        <v>1272</v>
      </c>
      <c r="D36" s="26" t="s">
        <v>936</v>
      </c>
      <c r="E36" s="10" t="s">
        <v>1285</v>
      </c>
      <c r="F36" s="127" t="s">
        <v>1286</v>
      </c>
      <c r="G36" s="129" t="s">
        <v>15</v>
      </c>
      <c r="H36" s="126" t="s">
        <v>16</v>
      </c>
      <c r="I36" s="35"/>
      <c r="J36" s="11"/>
      <c r="K36" s="11"/>
      <c r="L36" s="53" t="str">
        <f t="shared" si="0"/>
        <v>NOBEL-NOB-AC-WP-TZNOBACRWP10-Pre-milled Blank-Φ 10</v>
      </c>
    </row>
    <row r="37" spans="1:12">
      <c r="A37" s="40" t="s">
        <v>715</v>
      </c>
      <c r="B37" s="11" t="s">
        <v>716</v>
      </c>
      <c r="C37" s="26" t="s">
        <v>1272</v>
      </c>
      <c r="D37" s="26" t="s">
        <v>936</v>
      </c>
      <c r="E37" s="10" t="s">
        <v>1285</v>
      </c>
      <c r="F37" s="127" t="s">
        <v>1287</v>
      </c>
      <c r="G37" s="129" t="s">
        <v>15</v>
      </c>
      <c r="H37" s="126" t="s">
        <v>23</v>
      </c>
      <c r="I37" s="35"/>
      <c r="J37" s="11"/>
      <c r="K37" s="11"/>
      <c r="L37" s="53" t="str">
        <f t="shared" ref="L37:L56" si="1">A37&amp;"-"&amp;B37&amp;"-"&amp;E37&amp;"-"&amp;F37&amp;"-"&amp;G37&amp;"-"&amp;H37</f>
        <v>NOBEL-NOB-AC-WP-TZNOBACRWP14-Pre-milled Blank-Φ 14</v>
      </c>
    </row>
    <row r="38" ht="16.2" customHeight="1" spans="1:12">
      <c r="A38" s="40" t="s">
        <v>715</v>
      </c>
      <c r="B38" s="11" t="s">
        <v>716</v>
      </c>
      <c r="C38" s="26" t="s">
        <v>1272</v>
      </c>
      <c r="D38" s="26" t="s">
        <v>1265</v>
      </c>
      <c r="E38" s="10" t="s">
        <v>1288</v>
      </c>
      <c r="F38" s="127" t="s">
        <v>1289</v>
      </c>
      <c r="G38" s="128" t="s">
        <v>20</v>
      </c>
      <c r="H38" s="126" t="s">
        <v>16</v>
      </c>
      <c r="I38" s="35"/>
      <c r="J38" s="11"/>
      <c r="K38" s="11"/>
      <c r="L38" s="53" t="str">
        <f t="shared" si="1"/>
        <v>NOBEL-NOB-AC-WP(Non)-TZNOBACWPN10-Pre-milled Blank【non】-Φ 10</v>
      </c>
    </row>
    <row r="39" ht="15" spans="1:12">
      <c r="A39" s="40" t="s">
        <v>715</v>
      </c>
      <c r="B39" s="11" t="s">
        <v>716</v>
      </c>
      <c r="C39" s="26" t="s">
        <v>1272</v>
      </c>
      <c r="D39" s="26" t="s">
        <v>1265</v>
      </c>
      <c r="E39" s="10" t="s">
        <v>1288</v>
      </c>
      <c r="F39" s="127" t="s">
        <v>1290</v>
      </c>
      <c r="G39" s="128" t="s">
        <v>20</v>
      </c>
      <c r="H39" s="126" t="s">
        <v>23</v>
      </c>
      <c r="I39" s="35"/>
      <c r="J39" s="11"/>
      <c r="K39" s="11"/>
      <c r="L39" s="53" t="str">
        <f t="shared" si="1"/>
        <v>NOBEL-NOB-AC-WP(Non)-TZNOBACWPN14-Pre-milled Blank【non】-Φ 14</v>
      </c>
    </row>
    <row r="40" spans="1:12">
      <c r="A40" s="7" t="s">
        <v>430</v>
      </c>
      <c r="B40" s="131" t="s">
        <v>431</v>
      </c>
      <c r="C40" s="26" t="s">
        <v>921</v>
      </c>
      <c r="D40" s="38" t="s">
        <v>433</v>
      </c>
      <c r="E40" s="132" t="s">
        <v>1291</v>
      </c>
      <c r="F40" s="127" t="s">
        <v>1292</v>
      </c>
      <c r="G40" s="129" t="s">
        <v>15</v>
      </c>
      <c r="H40" s="126" t="s">
        <v>16</v>
      </c>
      <c r="I40" s="11"/>
      <c r="J40" s="53"/>
      <c r="K40" s="11"/>
      <c r="L40" s="53" t="str">
        <f t="shared" si="1"/>
        <v>OSSTEM-OSS-GT-M-TZOSSGTM10-Pre-milled Blank-Φ 10</v>
      </c>
    </row>
    <row r="41" spans="1:12">
      <c r="A41" s="7" t="s">
        <v>430</v>
      </c>
      <c r="B41" s="131" t="s">
        <v>431</v>
      </c>
      <c r="C41" s="26" t="s">
        <v>921</v>
      </c>
      <c r="D41" s="38" t="s">
        <v>433</v>
      </c>
      <c r="E41" s="132" t="s">
        <v>1291</v>
      </c>
      <c r="F41" s="127" t="s">
        <v>1293</v>
      </c>
      <c r="G41" s="129" t="s">
        <v>15</v>
      </c>
      <c r="H41" s="126" t="s">
        <v>23</v>
      </c>
      <c r="I41" s="11"/>
      <c r="J41" s="53"/>
      <c r="K41" s="11"/>
      <c r="L41" s="53" t="str">
        <f t="shared" si="1"/>
        <v>OSSTEM-OSS-GT-M-TZOSSGTM14-Pre-milled Blank-Φ 14</v>
      </c>
    </row>
    <row r="42" ht="15" spans="1:12">
      <c r="A42" s="7" t="s">
        <v>430</v>
      </c>
      <c r="B42" s="131" t="s">
        <v>431</v>
      </c>
      <c r="C42" s="26" t="s">
        <v>921</v>
      </c>
      <c r="D42" s="40" t="s">
        <v>438</v>
      </c>
      <c r="E42" s="132" t="s">
        <v>1294</v>
      </c>
      <c r="F42" s="127" t="s">
        <v>1295</v>
      </c>
      <c r="G42" s="128" t="s">
        <v>20</v>
      </c>
      <c r="H42" s="126" t="s">
        <v>16</v>
      </c>
      <c r="I42" s="11"/>
      <c r="J42" s="30"/>
      <c r="K42" s="11"/>
      <c r="L42" s="53" t="str">
        <f t="shared" si="1"/>
        <v>OSSTEM-OSS-GT-M(Non)-TZOSSGTMN10-Pre-milled Blank【non】-Φ 10</v>
      </c>
    </row>
    <row r="43" ht="15" spans="1:12">
      <c r="A43" s="7" t="s">
        <v>430</v>
      </c>
      <c r="B43" s="131" t="s">
        <v>431</v>
      </c>
      <c r="C43" s="31" t="s">
        <v>921</v>
      </c>
      <c r="D43" s="40" t="s">
        <v>438</v>
      </c>
      <c r="E43" s="132" t="s">
        <v>1294</v>
      </c>
      <c r="F43" s="127" t="s">
        <v>1296</v>
      </c>
      <c r="G43" s="128" t="s">
        <v>20</v>
      </c>
      <c r="H43" s="126" t="s">
        <v>23</v>
      </c>
      <c r="I43" s="11"/>
      <c r="J43" s="30"/>
      <c r="K43" s="11"/>
      <c r="L43" s="53" t="str">
        <f t="shared" si="1"/>
        <v>OSSTEM-OSS-GT-M(Non)-TZOSSGTMN14-Pre-milled Blank【non】-Φ 14</v>
      </c>
    </row>
    <row r="44" spans="1:12">
      <c r="A44" s="7" t="s">
        <v>430</v>
      </c>
      <c r="B44" s="131" t="s">
        <v>431</v>
      </c>
      <c r="C44" s="26" t="s">
        <v>921</v>
      </c>
      <c r="D44" s="131" t="s">
        <v>443</v>
      </c>
      <c r="E44" s="132" t="s">
        <v>1297</v>
      </c>
      <c r="F44" s="127" t="s">
        <v>1298</v>
      </c>
      <c r="G44" s="129" t="s">
        <v>15</v>
      </c>
      <c r="H44" s="126" t="s">
        <v>16</v>
      </c>
      <c r="I44" s="11"/>
      <c r="J44" s="53"/>
      <c r="K44" s="11"/>
      <c r="L44" s="53" t="str">
        <f t="shared" si="1"/>
        <v>OSSTEM-OSS-GT-R-TZOSSGTR10-Pre-milled Blank-Φ 10</v>
      </c>
    </row>
    <row r="45" spans="1:12">
      <c r="A45" s="7" t="s">
        <v>430</v>
      </c>
      <c r="B45" s="131" t="s">
        <v>431</v>
      </c>
      <c r="C45" s="26" t="s">
        <v>921</v>
      </c>
      <c r="D45" s="131" t="s">
        <v>443</v>
      </c>
      <c r="E45" s="132" t="s">
        <v>1297</v>
      </c>
      <c r="F45" s="127" t="s">
        <v>1299</v>
      </c>
      <c r="G45" s="129" t="s">
        <v>15</v>
      </c>
      <c r="H45" s="126" t="s">
        <v>23</v>
      </c>
      <c r="I45" s="11"/>
      <c r="J45" s="53"/>
      <c r="K45" s="11"/>
      <c r="L45" s="53" t="str">
        <f t="shared" si="1"/>
        <v>OSSTEM-OSS-GT-R-TZOSSGTR14-Pre-milled Blank-Φ 14</v>
      </c>
    </row>
    <row r="46" ht="15" spans="1:12">
      <c r="A46" s="7" t="s">
        <v>430</v>
      </c>
      <c r="B46" s="131" t="s">
        <v>431</v>
      </c>
      <c r="C46" s="26" t="s">
        <v>921</v>
      </c>
      <c r="D46" s="132" t="s">
        <v>448</v>
      </c>
      <c r="E46" s="132" t="s">
        <v>1300</v>
      </c>
      <c r="F46" s="127" t="s">
        <v>1301</v>
      </c>
      <c r="G46" s="128" t="s">
        <v>20</v>
      </c>
      <c r="H46" s="126" t="s">
        <v>16</v>
      </c>
      <c r="I46" s="11"/>
      <c r="J46" s="30"/>
      <c r="K46" s="11"/>
      <c r="L46" s="53" t="str">
        <f t="shared" si="1"/>
        <v>OSSTEM-OSS-GT-R(Non)-TZOSSGTRN10-Pre-milled Blank【non】-Φ 10</v>
      </c>
    </row>
    <row r="47" ht="15" spans="1:12">
      <c r="A47" s="7" t="s">
        <v>430</v>
      </c>
      <c r="B47" s="131" t="s">
        <v>431</v>
      </c>
      <c r="C47" s="31" t="s">
        <v>921</v>
      </c>
      <c r="D47" s="132" t="s">
        <v>448</v>
      </c>
      <c r="E47" s="132" t="s">
        <v>1300</v>
      </c>
      <c r="F47" s="127" t="s">
        <v>1302</v>
      </c>
      <c r="G47" s="128" t="s">
        <v>20</v>
      </c>
      <c r="H47" s="126" t="s">
        <v>23</v>
      </c>
      <c r="I47" s="11"/>
      <c r="J47" s="30"/>
      <c r="K47" s="11"/>
      <c r="L47" s="53" t="str">
        <f t="shared" si="1"/>
        <v>OSSTEM-OSS-GT-R(Non)-TZOSSGTRN14-Pre-milled Blank【non】-Φ 14</v>
      </c>
    </row>
    <row r="48" spans="1:12">
      <c r="A48" s="7" t="s">
        <v>430</v>
      </c>
      <c r="B48" s="131" t="s">
        <v>431</v>
      </c>
      <c r="C48" s="37" t="s">
        <v>922</v>
      </c>
      <c r="D48" s="132" t="s">
        <v>1303</v>
      </c>
      <c r="E48" s="132" t="s">
        <v>1304</v>
      </c>
      <c r="F48" s="127" t="s">
        <v>1305</v>
      </c>
      <c r="G48" s="129" t="s">
        <v>15</v>
      </c>
      <c r="H48" s="126" t="s">
        <v>16</v>
      </c>
      <c r="I48" s="35"/>
      <c r="J48" s="35"/>
      <c r="K48" s="11"/>
      <c r="L48" s="53" t="str">
        <f t="shared" si="1"/>
        <v>OSSTEM-OSS-SS-R-TZOSSSSR10-Pre-milled Blank-Φ 10</v>
      </c>
    </row>
    <row r="49" spans="1:12">
      <c r="A49" s="7" t="s">
        <v>430</v>
      </c>
      <c r="B49" s="131" t="s">
        <v>431</v>
      </c>
      <c r="C49" s="37" t="s">
        <v>922</v>
      </c>
      <c r="D49" s="132" t="s">
        <v>1303</v>
      </c>
      <c r="E49" s="132" t="s">
        <v>1304</v>
      </c>
      <c r="F49" s="127" t="s">
        <v>1306</v>
      </c>
      <c r="G49" s="129" t="s">
        <v>15</v>
      </c>
      <c r="H49" s="126" t="s">
        <v>23</v>
      </c>
      <c r="I49" s="35"/>
      <c r="J49" s="35"/>
      <c r="K49" s="11"/>
      <c r="L49" s="53" t="str">
        <f t="shared" si="1"/>
        <v>OSSTEM-OSS-SS-R-TZOSSSSR14-Pre-milled Blank-Φ 14</v>
      </c>
    </row>
    <row r="50" ht="15" spans="1:12">
      <c r="A50" s="7" t="s">
        <v>430</v>
      </c>
      <c r="B50" s="131" t="s">
        <v>431</v>
      </c>
      <c r="C50" s="37" t="s">
        <v>922</v>
      </c>
      <c r="D50" s="132" t="s">
        <v>1307</v>
      </c>
      <c r="E50" s="132" t="s">
        <v>1308</v>
      </c>
      <c r="F50" s="127" t="s">
        <v>1309</v>
      </c>
      <c r="G50" s="128" t="s">
        <v>20</v>
      </c>
      <c r="H50" s="126" t="s">
        <v>16</v>
      </c>
      <c r="I50" s="35"/>
      <c r="J50" s="35"/>
      <c r="K50" s="11"/>
      <c r="L50" s="53" t="str">
        <f t="shared" si="1"/>
        <v>OSSTEM-OSS-SS-R(Non)-TZOSSSSRN10-Pre-milled Blank【non】-Φ 10</v>
      </c>
    </row>
    <row r="51" ht="15" spans="1:12">
      <c r="A51" s="7" t="s">
        <v>430</v>
      </c>
      <c r="B51" s="131" t="s">
        <v>431</v>
      </c>
      <c r="C51" s="37" t="s">
        <v>922</v>
      </c>
      <c r="D51" s="132" t="s">
        <v>1307</v>
      </c>
      <c r="E51" s="132" t="s">
        <v>1308</v>
      </c>
      <c r="F51" s="127" t="s">
        <v>1310</v>
      </c>
      <c r="G51" s="128" t="s">
        <v>20</v>
      </c>
      <c r="H51" s="126" t="s">
        <v>23</v>
      </c>
      <c r="I51" s="35"/>
      <c r="J51" s="35"/>
      <c r="K51" s="11"/>
      <c r="L51" s="53" t="str">
        <f t="shared" si="1"/>
        <v>OSSTEM-OSS-SS-R(Non)-TZOSSSSRN14-Pre-milled Blank【non】-Φ 14</v>
      </c>
    </row>
    <row r="52" spans="1:12">
      <c r="A52" s="7" t="s">
        <v>430</v>
      </c>
      <c r="B52" s="131" t="s">
        <v>431</v>
      </c>
      <c r="C52" s="37" t="s">
        <v>922</v>
      </c>
      <c r="D52" s="132" t="s">
        <v>1311</v>
      </c>
      <c r="E52" s="132" t="s">
        <v>1312</v>
      </c>
      <c r="F52" s="127" t="s">
        <v>1313</v>
      </c>
      <c r="G52" s="129" t="s">
        <v>15</v>
      </c>
      <c r="H52" s="126" t="s">
        <v>16</v>
      </c>
      <c r="I52" s="35"/>
      <c r="J52" s="35"/>
      <c r="K52" s="11"/>
      <c r="L52" s="53" t="str">
        <f t="shared" si="1"/>
        <v>OSSTEM-OSS-SS-W-TZOSSSSW10-Pre-milled Blank-Φ 10</v>
      </c>
    </row>
    <row r="53" spans="1:12">
      <c r="A53" s="7" t="s">
        <v>430</v>
      </c>
      <c r="B53" s="131" t="s">
        <v>431</v>
      </c>
      <c r="C53" s="37" t="s">
        <v>922</v>
      </c>
      <c r="D53" s="132" t="s">
        <v>1311</v>
      </c>
      <c r="E53" s="132" t="s">
        <v>1312</v>
      </c>
      <c r="F53" s="127" t="s">
        <v>1314</v>
      </c>
      <c r="G53" s="129" t="s">
        <v>15</v>
      </c>
      <c r="H53" s="126" t="s">
        <v>23</v>
      </c>
      <c r="I53" s="35"/>
      <c r="J53" s="35"/>
      <c r="K53" s="11"/>
      <c r="L53" s="53" t="str">
        <f t="shared" si="1"/>
        <v>OSSTEM-OSS-SS-W-TZOSSSSW14-Pre-milled Blank-Φ 14</v>
      </c>
    </row>
    <row r="54" ht="15" spans="1:12">
      <c r="A54" s="7" t="s">
        <v>430</v>
      </c>
      <c r="B54" s="131" t="s">
        <v>431</v>
      </c>
      <c r="C54" s="37" t="s">
        <v>922</v>
      </c>
      <c r="D54" s="132" t="s">
        <v>1315</v>
      </c>
      <c r="E54" s="132" t="s">
        <v>1316</v>
      </c>
      <c r="F54" s="127" t="s">
        <v>1317</v>
      </c>
      <c r="G54" s="128" t="s">
        <v>20</v>
      </c>
      <c r="H54" s="126" t="s">
        <v>16</v>
      </c>
      <c r="I54" s="35"/>
      <c r="J54" s="35"/>
      <c r="K54" s="11"/>
      <c r="L54" s="53" t="str">
        <f t="shared" si="1"/>
        <v>OSSTEM-OSS-SS-W(Non)-TZOSSSSWN10-Pre-milled Blank【non】-Φ 10</v>
      </c>
    </row>
    <row r="55" ht="15" spans="1:12">
      <c r="A55" s="7" t="s">
        <v>430</v>
      </c>
      <c r="B55" s="131" t="s">
        <v>431</v>
      </c>
      <c r="C55" s="37" t="s">
        <v>922</v>
      </c>
      <c r="D55" s="132" t="s">
        <v>1315</v>
      </c>
      <c r="E55" s="132" t="s">
        <v>1316</v>
      </c>
      <c r="F55" s="127" t="s">
        <v>1318</v>
      </c>
      <c r="G55" s="128" t="s">
        <v>20</v>
      </c>
      <c r="H55" s="126" t="s">
        <v>23</v>
      </c>
      <c r="I55" s="35"/>
      <c r="J55" s="35"/>
      <c r="K55" s="11"/>
      <c r="L55" s="53" t="str">
        <f t="shared" si="1"/>
        <v>OSSTEM-OSS-SS-W(Non)-TZOSSSSWN14-Pre-milled Blank【non】-Φ 14</v>
      </c>
    </row>
    <row r="56" spans="1:12">
      <c r="A56" s="4" t="s">
        <v>1319</v>
      </c>
      <c r="B56" s="4" t="s">
        <v>202</v>
      </c>
      <c r="C56" s="4" t="s">
        <v>1320</v>
      </c>
      <c r="D56" s="4"/>
      <c r="E56" s="4" t="s">
        <v>203</v>
      </c>
      <c r="F56" s="127" t="s">
        <v>204</v>
      </c>
      <c r="G56" s="129" t="s">
        <v>15</v>
      </c>
      <c r="H56" s="126" t="s">
        <v>16</v>
      </c>
      <c r="I56" s="35"/>
      <c r="J56" s="35"/>
      <c r="K56" s="11"/>
      <c r="L56" s="53" t="str">
        <f>A56&amp;"-"&amp;B56&amp;"-"&amp;C56&amp;"-"&amp;E56&amp;"-"&amp;F56&amp;"-"&amp;G56&amp;"-"&amp;H56</f>
        <v>straumann-ITI-BL/BLT-NC-TZITINC10-Pre-milled Blank-Φ 10</v>
      </c>
    </row>
    <row r="57" spans="1:12">
      <c r="A57" s="4" t="s">
        <v>1319</v>
      </c>
      <c r="B57" s="4" t="s">
        <v>202</v>
      </c>
      <c r="C57" s="4" t="s">
        <v>1320</v>
      </c>
      <c r="D57" s="4"/>
      <c r="E57" s="4" t="s">
        <v>203</v>
      </c>
      <c r="F57" s="127" t="s">
        <v>206</v>
      </c>
      <c r="G57" s="129" t="s">
        <v>15</v>
      </c>
      <c r="H57" s="126" t="s">
        <v>23</v>
      </c>
      <c r="I57" s="35"/>
      <c r="J57" s="35"/>
      <c r="K57" s="11"/>
      <c r="L57" s="53" t="str">
        <f t="shared" ref="L57:L120" si="2">A57&amp;"-"&amp;B57&amp;"-"&amp;C57&amp;"-"&amp;E57&amp;"-"&amp;F57&amp;"-"&amp;G57&amp;"-"&amp;H57</f>
        <v>straumann-ITI-BL/BLT-NC-TZITINC14-Pre-milled Blank-Φ 14</v>
      </c>
    </row>
    <row r="58" ht="15" spans="1:12">
      <c r="A58" s="4" t="s">
        <v>1319</v>
      </c>
      <c r="B58" s="4" t="s">
        <v>202</v>
      </c>
      <c r="C58" s="4" t="s">
        <v>1320</v>
      </c>
      <c r="D58" s="4"/>
      <c r="E58" s="4" t="s">
        <v>208</v>
      </c>
      <c r="F58" s="127" t="s">
        <v>209</v>
      </c>
      <c r="G58" s="128" t="s">
        <v>20</v>
      </c>
      <c r="H58" s="126" t="s">
        <v>16</v>
      </c>
      <c r="I58" s="35"/>
      <c r="J58" s="35"/>
      <c r="K58" s="11"/>
      <c r="L58" s="53" t="str">
        <f t="shared" si="2"/>
        <v>straumann-ITI-BL/BLT-NC(non）-TZITINCN10-Pre-milled Blank【non】-Φ 10</v>
      </c>
    </row>
    <row r="59" ht="15" spans="1:12">
      <c r="A59" s="4" t="s">
        <v>1319</v>
      </c>
      <c r="B59" s="4" t="s">
        <v>202</v>
      </c>
      <c r="C59" s="4" t="s">
        <v>1320</v>
      </c>
      <c r="D59" s="4"/>
      <c r="E59" s="4" t="s">
        <v>208</v>
      </c>
      <c r="F59" s="127" t="s">
        <v>211</v>
      </c>
      <c r="G59" s="128" t="s">
        <v>20</v>
      </c>
      <c r="H59" s="126" t="s">
        <v>23</v>
      </c>
      <c r="I59" s="35"/>
      <c r="J59" s="35"/>
      <c r="K59" s="11"/>
      <c r="L59" s="53" t="str">
        <f t="shared" si="2"/>
        <v>straumann-ITI-BL/BLT-NC(non）-TZITINCN14-Pre-milled Blank【non】-Φ 14</v>
      </c>
    </row>
    <row r="60" spans="1:12">
      <c r="A60" s="4" t="s">
        <v>1319</v>
      </c>
      <c r="B60" s="4" t="s">
        <v>202</v>
      </c>
      <c r="C60" s="4" t="s">
        <v>1320</v>
      </c>
      <c r="D60" s="4"/>
      <c r="E60" s="4" t="s">
        <v>213</v>
      </c>
      <c r="F60" s="127" t="s">
        <v>214</v>
      </c>
      <c r="G60" s="129" t="s">
        <v>15</v>
      </c>
      <c r="H60" s="126" t="s">
        <v>16</v>
      </c>
      <c r="I60" s="39"/>
      <c r="J60" s="39"/>
      <c r="K60" s="38"/>
      <c r="L60" s="53" t="str">
        <f t="shared" si="2"/>
        <v>straumann-ITI-BL/BLT-RC-TZITIRC10-Pre-milled Blank-Φ 10</v>
      </c>
    </row>
    <row r="61" spans="1:12">
      <c r="A61" s="4" t="s">
        <v>1319</v>
      </c>
      <c r="B61" s="4" t="s">
        <v>202</v>
      </c>
      <c r="C61" s="4" t="s">
        <v>1320</v>
      </c>
      <c r="D61" s="4"/>
      <c r="E61" s="4" t="s">
        <v>213</v>
      </c>
      <c r="F61" s="127" t="s">
        <v>216</v>
      </c>
      <c r="G61" s="129" t="s">
        <v>15</v>
      </c>
      <c r="H61" s="126" t="s">
        <v>23</v>
      </c>
      <c r="I61" s="39"/>
      <c r="J61" s="39"/>
      <c r="K61" s="38"/>
      <c r="L61" s="53" t="str">
        <f t="shared" si="2"/>
        <v>straumann-ITI-BL/BLT-RC-TZITIRC14-Pre-milled Blank-Φ 14</v>
      </c>
    </row>
    <row r="62" ht="15" spans="1:12">
      <c r="A62" s="4" t="s">
        <v>1319</v>
      </c>
      <c r="B62" s="4" t="s">
        <v>202</v>
      </c>
      <c r="C62" s="4" t="s">
        <v>1320</v>
      </c>
      <c r="D62" s="4"/>
      <c r="E62" s="4" t="s">
        <v>218</v>
      </c>
      <c r="F62" s="127" t="s">
        <v>219</v>
      </c>
      <c r="G62" s="128" t="s">
        <v>20</v>
      </c>
      <c r="H62" s="126" t="s">
        <v>16</v>
      </c>
      <c r="I62" s="39"/>
      <c r="J62" s="39"/>
      <c r="K62" s="38"/>
      <c r="L62" s="53" t="str">
        <f t="shared" si="2"/>
        <v>straumann-ITI-BL/BLT-RC(non）-TZITIRCN10-Pre-milled Blank【non】-Φ 10</v>
      </c>
    </row>
    <row r="63" ht="15" spans="1:12">
      <c r="A63" s="4" t="s">
        <v>1319</v>
      </c>
      <c r="B63" s="4" t="s">
        <v>202</v>
      </c>
      <c r="C63" s="4" t="s">
        <v>1320</v>
      </c>
      <c r="D63" s="4"/>
      <c r="E63" s="4" t="s">
        <v>218</v>
      </c>
      <c r="F63" s="127" t="s">
        <v>221</v>
      </c>
      <c r="G63" s="128" t="s">
        <v>20</v>
      </c>
      <c r="H63" s="126" t="s">
        <v>23</v>
      </c>
      <c r="I63" s="39"/>
      <c r="J63" s="39"/>
      <c r="K63" s="38"/>
      <c r="L63" s="53" t="str">
        <f t="shared" si="2"/>
        <v>straumann-ITI-BL/BLT-RC(non）-TZITIRCN14-Pre-milled Blank【non】-Φ 14</v>
      </c>
    </row>
    <row r="64" spans="1:12">
      <c r="A64" s="4" t="s">
        <v>1319</v>
      </c>
      <c r="B64" s="11" t="s">
        <v>202</v>
      </c>
      <c r="C64" s="11" t="s">
        <v>927</v>
      </c>
      <c r="D64" s="11"/>
      <c r="E64" s="11" t="s">
        <v>928</v>
      </c>
      <c r="F64" s="133" t="s">
        <v>1321</v>
      </c>
      <c r="G64" s="129" t="s">
        <v>15</v>
      </c>
      <c r="H64" s="11" t="s">
        <v>16</v>
      </c>
      <c r="I64" s="39"/>
      <c r="J64" s="39"/>
      <c r="K64" s="38"/>
      <c r="L64" s="53" t="str">
        <f t="shared" si="2"/>
        <v>straumann-ITI-BLX-RB-TZITIRB10-Pre-milled Blank-Φ 10</v>
      </c>
    </row>
    <row r="65" spans="1:12">
      <c r="A65" s="4" t="s">
        <v>1319</v>
      </c>
      <c r="B65" s="11" t="s">
        <v>202</v>
      </c>
      <c r="C65" s="11" t="s">
        <v>927</v>
      </c>
      <c r="D65" s="11"/>
      <c r="E65" s="11" t="s">
        <v>928</v>
      </c>
      <c r="F65" s="133" t="s">
        <v>1322</v>
      </c>
      <c r="G65" s="129" t="s">
        <v>15</v>
      </c>
      <c r="H65" s="11" t="s">
        <v>23</v>
      </c>
      <c r="I65" s="39"/>
      <c r="J65" s="39"/>
      <c r="K65" s="38"/>
      <c r="L65" s="53" t="str">
        <f t="shared" si="2"/>
        <v>straumann-ITI-BLX-RB-TZITIRB14-Pre-milled Blank-Φ 14</v>
      </c>
    </row>
    <row r="66" ht="15" spans="1:12">
      <c r="A66" s="4" t="s">
        <v>1319</v>
      </c>
      <c r="B66" s="11" t="s">
        <v>202</v>
      </c>
      <c r="C66" s="11" t="s">
        <v>927</v>
      </c>
      <c r="D66" s="11"/>
      <c r="E66" s="10" t="s">
        <v>1323</v>
      </c>
      <c r="F66" s="133" t="s">
        <v>1324</v>
      </c>
      <c r="G66" s="128" t="s">
        <v>20</v>
      </c>
      <c r="H66" s="11" t="s">
        <v>16</v>
      </c>
      <c r="I66" s="39"/>
      <c r="J66" s="39"/>
      <c r="K66" s="38"/>
      <c r="L66" s="53" t="str">
        <f t="shared" si="2"/>
        <v>straumann-ITI-BLX-RB(non)-TZITIRBN10-Pre-milled Blank【non】-Φ 10</v>
      </c>
    </row>
    <row r="67" ht="15" spans="1:12">
      <c r="A67" s="4" t="s">
        <v>1319</v>
      </c>
      <c r="B67" s="11" t="s">
        <v>202</v>
      </c>
      <c r="C67" s="11" t="s">
        <v>927</v>
      </c>
      <c r="D67" s="11"/>
      <c r="E67" s="11" t="s">
        <v>1323</v>
      </c>
      <c r="F67" s="133" t="s">
        <v>1325</v>
      </c>
      <c r="G67" s="128" t="s">
        <v>20</v>
      </c>
      <c r="H67" s="11" t="s">
        <v>23</v>
      </c>
      <c r="I67" s="39"/>
      <c r="J67" s="39"/>
      <c r="K67" s="38"/>
      <c r="L67" s="53" t="str">
        <f t="shared" si="2"/>
        <v>straumann-ITI-BLX-RB(non)-TZITIRBN14-Pre-milled Blank【non】-Φ 14</v>
      </c>
    </row>
    <row r="68" spans="1:12">
      <c r="A68" s="4" t="s">
        <v>1319</v>
      </c>
      <c r="B68" s="4" t="s">
        <v>202</v>
      </c>
      <c r="C68" s="4" t="s">
        <v>930</v>
      </c>
      <c r="D68" s="4"/>
      <c r="E68" s="4" t="s">
        <v>223</v>
      </c>
      <c r="F68" s="127" t="s">
        <v>224</v>
      </c>
      <c r="G68" s="129" t="s">
        <v>15</v>
      </c>
      <c r="H68" s="126" t="s">
        <v>16</v>
      </c>
      <c r="I68" s="39"/>
      <c r="J68" s="39"/>
      <c r="K68" s="38"/>
      <c r="L68" s="53" t="str">
        <f t="shared" si="2"/>
        <v>straumann-ITI-TL-RN-TZITIRN10-Pre-milled Blank-Φ 10</v>
      </c>
    </row>
    <row r="69" spans="1:12">
      <c r="A69" s="4" t="s">
        <v>1319</v>
      </c>
      <c r="B69" s="4" t="s">
        <v>202</v>
      </c>
      <c r="C69" s="4" t="s">
        <v>930</v>
      </c>
      <c r="D69" s="4"/>
      <c r="E69" s="4" t="s">
        <v>223</v>
      </c>
      <c r="F69" s="127" t="s">
        <v>225</v>
      </c>
      <c r="G69" s="129" t="s">
        <v>15</v>
      </c>
      <c r="H69" s="126" t="s">
        <v>23</v>
      </c>
      <c r="I69" s="39"/>
      <c r="J69" s="39"/>
      <c r="K69" s="38"/>
      <c r="L69" s="53" t="str">
        <f t="shared" si="2"/>
        <v>straumann-ITI-TL-RN-TZITIRN14-Pre-milled Blank-Φ 14</v>
      </c>
    </row>
    <row r="70" ht="15" spans="1:12">
      <c r="A70" s="4" t="s">
        <v>1319</v>
      </c>
      <c r="B70" s="4" t="s">
        <v>202</v>
      </c>
      <c r="C70" s="4" t="s">
        <v>930</v>
      </c>
      <c r="D70" s="4"/>
      <c r="E70" s="4" t="s">
        <v>226</v>
      </c>
      <c r="F70" s="127" t="s">
        <v>227</v>
      </c>
      <c r="G70" s="128" t="s">
        <v>20</v>
      </c>
      <c r="H70" s="126" t="s">
        <v>16</v>
      </c>
      <c r="I70" s="39"/>
      <c r="J70" s="39"/>
      <c r="K70" s="38"/>
      <c r="L70" s="53" t="str">
        <f t="shared" si="2"/>
        <v>straumann-ITI-TL-RN(non）-TZITIRNN10-Pre-milled Blank【non】-Φ 10</v>
      </c>
    </row>
    <row r="71" ht="15" spans="1:12">
      <c r="A71" s="4" t="s">
        <v>1319</v>
      </c>
      <c r="B71" s="4" t="s">
        <v>202</v>
      </c>
      <c r="C71" s="4" t="s">
        <v>930</v>
      </c>
      <c r="D71" s="4"/>
      <c r="E71" s="4" t="s">
        <v>226</v>
      </c>
      <c r="F71" s="127" t="s">
        <v>1326</v>
      </c>
      <c r="G71" s="128" t="s">
        <v>20</v>
      </c>
      <c r="H71" s="126" t="s">
        <v>23</v>
      </c>
      <c r="I71" s="39"/>
      <c r="J71" s="39"/>
      <c r="K71" s="38"/>
      <c r="L71" s="53" t="str">
        <f t="shared" si="2"/>
        <v>straumann-ITI-TL-RN(non）-TZITIRNN14-Pre-milled Blank【non】-Φ 14</v>
      </c>
    </row>
    <row r="72" spans="1:12">
      <c r="A72" s="4" t="s">
        <v>1319</v>
      </c>
      <c r="B72" s="11" t="s">
        <v>202</v>
      </c>
      <c r="C72" s="4" t="s">
        <v>930</v>
      </c>
      <c r="D72" s="11"/>
      <c r="E72" s="11" t="s">
        <v>228</v>
      </c>
      <c r="F72" s="133" t="s">
        <v>229</v>
      </c>
      <c r="G72" s="129" t="s">
        <v>15</v>
      </c>
      <c r="H72" s="11" t="s">
        <v>16</v>
      </c>
      <c r="I72" s="39"/>
      <c r="J72" s="39"/>
      <c r="K72" s="38"/>
      <c r="L72" s="53" t="str">
        <f t="shared" si="2"/>
        <v>straumann-ITI-TL-WN-TZITIWN10-Pre-milled Blank-Φ 10</v>
      </c>
    </row>
    <row r="73" spans="1:12">
      <c r="A73" s="4" t="s">
        <v>1319</v>
      </c>
      <c r="B73" s="11" t="s">
        <v>202</v>
      </c>
      <c r="C73" s="4" t="s">
        <v>930</v>
      </c>
      <c r="D73" s="11"/>
      <c r="E73" s="11" t="s">
        <v>228</v>
      </c>
      <c r="F73" s="133" t="s">
        <v>230</v>
      </c>
      <c r="G73" s="129" t="s">
        <v>15</v>
      </c>
      <c r="H73" s="11" t="s">
        <v>23</v>
      </c>
      <c r="I73" s="39"/>
      <c r="J73" s="39"/>
      <c r="K73" s="38"/>
      <c r="L73" s="53" t="str">
        <f t="shared" si="2"/>
        <v>straumann-ITI-TL-WN-TZITIWN14-Pre-milled Blank-Φ 14</v>
      </c>
    </row>
    <row r="74" ht="15" spans="1:12">
      <c r="A74" s="4" t="s">
        <v>1319</v>
      </c>
      <c r="B74" s="11" t="s">
        <v>202</v>
      </c>
      <c r="C74" s="4" t="s">
        <v>930</v>
      </c>
      <c r="D74" s="11"/>
      <c r="E74" s="10" t="s">
        <v>1327</v>
      </c>
      <c r="F74" s="133" t="s">
        <v>232</v>
      </c>
      <c r="G74" s="128" t="s">
        <v>20</v>
      </c>
      <c r="H74" s="11" t="s">
        <v>16</v>
      </c>
      <c r="I74" s="39"/>
      <c r="J74" s="39"/>
      <c r="K74" s="38"/>
      <c r="L74" s="53" t="str">
        <f t="shared" si="2"/>
        <v>straumann-ITI-TL-WN(non)-TZITIWNN10-Pre-milled Blank【non】-Φ 10</v>
      </c>
    </row>
    <row r="75" ht="15" spans="1:12">
      <c r="A75" s="4" t="s">
        <v>1319</v>
      </c>
      <c r="B75" s="11" t="s">
        <v>202</v>
      </c>
      <c r="C75" s="4" t="s">
        <v>930</v>
      </c>
      <c r="D75" s="11"/>
      <c r="E75" s="11" t="s">
        <v>1327</v>
      </c>
      <c r="F75" s="133" t="s">
        <v>1328</v>
      </c>
      <c r="G75" s="128" t="s">
        <v>20</v>
      </c>
      <c r="H75" s="11" t="s">
        <v>23</v>
      </c>
      <c r="I75" s="39"/>
      <c r="J75" s="39"/>
      <c r="K75" s="38"/>
      <c r="L75" s="53" t="str">
        <f t="shared" si="2"/>
        <v>straumann-ITI-TL-WN(non)-TZITIWNN14-Pre-milled Blank【non】-Φ 14</v>
      </c>
    </row>
    <row r="76" spans="1:12">
      <c r="A76" s="44" t="s">
        <v>941</v>
      </c>
      <c r="B76" s="44" t="s">
        <v>941</v>
      </c>
      <c r="C76" s="44" t="s">
        <v>942</v>
      </c>
      <c r="D76" s="44"/>
      <c r="E76" s="44" t="s">
        <v>433</v>
      </c>
      <c r="F76" s="136" t="s">
        <v>1329</v>
      </c>
      <c r="G76" s="129" t="s">
        <v>15</v>
      </c>
      <c r="H76" s="11" t="s">
        <v>16</v>
      </c>
      <c r="I76" s="39"/>
      <c r="J76" s="39"/>
      <c r="K76" s="39"/>
      <c r="L76" s="53" t="str">
        <f t="shared" si="2"/>
        <v>DIO-DIO-SM-M-TZDIOSMM10-Pre-milled Blank-Φ 10</v>
      </c>
    </row>
    <row r="77" spans="1:12">
      <c r="A77" s="44" t="s">
        <v>941</v>
      </c>
      <c r="B77" s="44" t="s">
        <v>941</v>
      </c>
      <c r="C77" s="44" t="s">
        <v>942</v>
      </c>
      <c r="D77" s="44"/>
      <c r="E77" s="44" t="s">
        <v>433</v>
      </c>
      <c r="F77" s="136" t="s">
        <v>1330</v>
      </c>
      <c r="G77" s="129" t="s">
        <v>15</v>
      </c>
      <c r="H77" s="11" t="s">
        <v>23</v>
      </c>
      <c r="I77" s="39"/>
      <c r="J77" s="39"/>
      <c r="K77" s="39"/>
      <c r="L77" s="53" t="str">
        <f t="shared" si="2"/>
        <v>DIO-DIO-SM-M-TZDIOSMM14-Pre-milled Blank-Φ 14</v>
      </c>
    </row>
    <row r="78" ht="15" spans="1:12">
      <c r="A78" s="44" t="s">
        <v>941</v>
      </c>
      <c r="B78" s="44" t="s">
        <v>941</v>
      </c>
      <c r="C78" s="44" t="s">
        <v>942</v>
      </c>
      <c r="D78" s="44"/>
      <c r="E78" s="44" t="s">
        <v>1331</v>
      </c>
      <c r="F78" s="136" t="s">
        <v>1332</v>
      </c>
      <c r="G78" s="128" t="s">
        <v>20</v>
      </c>
      <c r="H78" s="11" t="s">
        <v>16</v>
      </c>
      <c r="I78" s="39"/>
      <c r="J78" s="39"/>
      <c r="K78" s="39"/>
      <c r="L78" s="53" t="str">
        <f t="shared" si="2"/>
        <v>DIO-DIO-SM-M(non)-TZDIOSMMN10-Pre-milled Blank【non】-Φ 10</v>
      </c>
    </row>
    <row r="79" ht="15" spans="1:12">
      <c r="A79" s="42" t="s">
        <v>941</v>
      </c>
      <c r="B79" s="42" t="s">
        <v>941</v>
      </c>
      <c r="C79" s="42" t="s">
        <v>942</v>
      </c>
      <c r="D79" s="42"/>
      <c r="E79" s="42" t="s">
        <v>1331</v>
      </c>
      <c r="F79" s="137" t="s">
        <v>1332</v>
      </c>
      <c r="G79" s="128" t="s">
        <v>20</v>
      </c>
      <c r="H79" s="11" t="s">
        <v>23</v>
      </c>
      <c r="I79" s="39"/>
      <c r="J79" s="39"/>
      <c r="K79" s="39"/>
      <c r="L79" s="53" t="str">
        <f t="shared" si="2"/>
        <v>DIO-DIO-SM-M(non)-TZDIOSMMN10-Pre-milled Blank【non】-Φ 14</v>
      </c>
    </row>
    <row r="80" spans="1:12">
      <c r="A80" s="42" t="s">
        <v>941</v>
      </c>
      <c r="B80" s="42" t="s">
        <v>941</v>
      </c>
      <c r="C80" s="42" t="s">
        <v>942</v>
      </c>
      <c r="D80" s="42"/>
      <c r="E80" s="42" t="s">
        <v>943</v>
      </c>
      <c r="F80" s="137" t="s">
        <v>1333</v>
      </c>
      <c r="G80" s="129" t="s">
        <v>15</v>
      </c>
      <c r="H80" s="11" t="s">
        <v>16</v>
      </c>
      <c r="I80" s="39"/>
      <c r="J80" s="39"/>
      <c r="K80" s="39"/>
      <c r="L80" s="53" t="str">
        <f t="shared" si="2"/>
        <v>DIO-DIO-SM-R/W-TZDIOSMRW10-Pre-milled Blank-Φ 10</v>
      </c>
    </row>
    <row r="81" spans="1:12">
      <c r="A81" s="42" t="s">
        <v>941</v>
      </c>
      <c r="B81" s="42" t="s">
        <v>941</v>
      </c>
      <c r="C81" s="42" t="s">
        <v>942</v>
      </c>
      <c r="D81" s="42"/>
      <c r="E81" s="42" t="s">
        <v>943</v>
      </c>
      <c r="F81" s="137" t="s">
        <v>1334</v>
      </c>
      <c r="G81" s="129" t="s">
        <v>15</v>
      </c>
      <c r="H81" s="11" t="s">
        <v>23</v>
      </c>
      <c r="I81" s="39"/>
      <c r="J81" s="39"/>
      <c r="K81" s="39"/>
      <c r="L81" s="53" t="str">
        <f t="shared" si="2"/>
        <v>DIO-DIO-SM-R/W-TZDIOSMRW14-Pre-milled Blank-Φ 14</v>
      </c>
    </row>
    <row r="82" ht="15" spans="1:12">
      <c r="A82" s="42" t="s">
        <v>941</v>
      </c>
      <c r="B82" s="42" t="s">
        <v>941</v>
      </c>
      <c r="C82" s="42" t="s">
        <v>942</v>
      </c>
      <c r="D82" s="42"/>
      <c r="E82" s="42" t="s">
        <v>1335</v>
      </c>
      <c r="F82" s="137" t="s">
        <v>1336</v>
      </c>
      <c r="G82" s="128" t="s">
        <v>20</v>
      </c>
      <c r="H82" s="11" t="s">
        <v>16</v>
      </c>
      <c r="I82" s="39"/>
      <c r="J82" s="39"/>
      <c r="K82" s="39"/>
      <c r="L82" s="53" t="str">
        <f t="shared" si="2"/>
        <v>DIO-DIO-SM-R/W(non)-TZDIOSMRWN14-Pre-milled Blank【non】-Φ 10</v>
      </c>
    </row>
    <row r="83" ht="15" spans="1:12">
      <c r="A83" s="42" t="s">
        <v>941</v>
      </c>
      <c r="B83" s="42" t="s">
        <v>941</v>
      </c>
      <c r="C83" s="42" t="s">
        <v>942</v>
      </c>
      <c r="D83" s="42"/>
      <c r="E83" s="42" t="s">
        <v>1335</v>
      </c>
      <c r="F83" s="137" t="s">
        <v>1336</v>
      </c>
      <c r="G83" s="128" t="s">
        <v>20</v>
      </c>
      <c r="H83" s="11" t="s">
        <v>23</v>
      </c>
      <c r="I83" s="39"/>
      <c r="J83" s="39"/>
      <c r="K83" s="39"/>
      <c r="L83" s="53" t="str">
        <f t="shared" si="2"/>
        <v>DIO-DIO-SM-R/W(non)-TZDIOSMRWN14-Pre-milled Blank【non】-Φ 14</v>
      </c>
    </row>
    <row r="84" spans="1:12">
      <c r="A84" s="42" t="s">
        <v>941</v>
      </c>
      <c r="B84" s="42" t="s">
        <v>941</v>
      </c>
      <c r="C84" s="42" t="s">
        <v>1337</v>
      </c>
      <c r="D84" s="42"/>
      <c r="E84" s="10" t="s">
        <v>1123</v>
      </c>
      <c r="F84" s="137" t="s">
        <v>1338</v>
      </c>
      <c r="G84" s="129" t="s">
        <v>15</v>
      </c>
      <c r="H84" s="11" t="s">
        <v>16</v>
      </c>
      <c r="I84" s="39"/>
      <c r="J84" s="39"/>
      <c r="K84" s="39"/>
      <c r="L84" s="53" t="str">
        <f t="shared" si="2"/>
        <v>DIO-DIO-UF/UFII-N-TZDIOUFN10-Pre-milled Blank-Φ 10</v>
      </c>
    </row>
    <row r="85" spans="1:12">
      <c r="A85" s="42" t="s">
        <v>941</v>
      </c>
      <c r="B85" s="42" t="s">
        <v>941</v>
      </c>
      <c r="C85" s="42" t="s">
        <v>1337</v>
      </c>
      <c r="D85" s="42"/>
      <c r="E85" s="10" t="s">
        <v>1123</v>
      </c>
      <c r="F85" s="137" t="s">
        <v>1339</v>
      </c>
      <c r="G85" s="129" t="s">
        <v>15</v>
      </c>
      <c r="H85" s="11" t="s">
        <v>23</v>
      </c>
      <c r="I85" s="39"/>
      <c r="J85" s="39"/>
      <c r="K85" s="39"/>
      <c r="L85" s="53" t="str">
        <f t="shared" si="2"/>
        <v>DIO-DIO-UF/UFII-N-TZDIOUFN14-Pre-milled Blank-Φ 14</v>
      </c>
    </row>
    <row r="86" ht="15" spans="1:12">
      <c r="A86" s="42" t="s">
        <v>941</v>
      </c>
      <c r="B86" s="42" t="s">
        <v>941</v>
      </c>
      <c r="C86" s="42" t="s">
        <v>1337</v>
      </c>
      <c r="D86" s="42"/>
      <c r="E86" s="10" t="s">
        <v>1340</v>
      </c>
      <c r="F86" s="137" t="s">
        <v>1341</v>
      </c>
      <c r="G86" s="128" t="s">
        <v>20</v>
      </c>
      <c r="H86" s="11" t="s">
        <v>16</v>
      </c>
      <c r="I86" s="39"/>
      <c r="J86" s="39"/>
      <c r="K86" s="39"/>
      <c r="L86" s="53" t="str">
        <f t="shared" si="2"/>
        <v>DIO-DIO-UF/UFII-N(non)-TZDIOUFNN10-Pre-milled Blank【non】-Φ 10</v>
      </c>
    </row>
    <row r="87" ht="15" spans="1:12">
      <c r="A87" s="42" t="s">
        <v>941</v>
      </c>
      <c r="B87" s="42" t="s">
        <v>941</v>
      </c>
      <c r="C87" s="42" t="s">
        <v>1337</v>
      </c>
      <c r="D87" s="42"/>
      <c r="E87" s="10" t="s">
        <v>1340</v>
      </c>
      <c r="F87" s="137" t="s">
        <v>1342</v>
      </c>
      <c r="G87" s="128" t="s">
        <v>20</v>
      </c>
      <c r="H87" s="11" t="s">
        <v>23</v>
      </c>
      <c r="I87" s="39"/>
      <c r="J87" s="39"/>
      <c r="K87" s="39"/>
      <c r="L87" s="53" t="str">
        <f t="shared" si="2"/>
        <v>DIO-DIO-UF/UFII-N(non)-TZDIOUFNN14-Pre-milled Blank【non】-Φ 14</v>
      </c>
    </row>
    <row r="88" spans="1:12">
      <c r="A88" s="42" t="s">
        <v>941</v>
      </c>
      <c r="B88" s="42" t="s">
        <v>941</v>
      </c>
      <c r="C88" s="42" t="s">
        <v>1337</v>
      </c>
      <c r="D88" s="42"/>
      <c r="E88" s="42" t="s">
        <v>943</v>
      </c>
      <c r="F88" s="137" t="s">
        <v>1343</v>
      </c>
      <c r="G88" s="129" t="s">
        <v>15</v>
      </c>
      <c r="H88" s="11" t="s">
        <v>16</v>
      </c>
      <c r="I88" s="39"/>
      <c r="J88" s="39"/>
      <c r="K88" s="39"/>
      <c r="L88" s="53" t="str">
        <f t="shared" si="2"/>
        <v>DIO-DIO-UF/UFII-R/W-TZDIOUFRW10-Pre-milled Blank-Φ 10</v>
      </c>
    </row>
    <row r="89" spans="1:12">
      <c r="A89" s="42" t="s">
        <v>941</v>
      </c>
      <c r="B89" s="42" t="s">
        <v>941</v>
      </c>
      <c r="C89" s="42" t="s">
        <v>1337</v>
      </c>
      <c r="D89" s="42"/>
      <c r="E89" s="42" t="s">
        <v>943</v>
      </c>
      <c r="F89" s="137" t="s">
        <v>1344</v>
      </c>
      <c r="G89" s="129" t="s">
        <v>15</v>
      </c>
      <c r="H89" s="11" t="s">
        <v>23</v>
      </c>
      <c r="I89" s="39"/>
      <c r="J89" s="39"/>
      <c r="K89" s="39"/>
      <c r="L89" s="53" t="str">
        <f t="shared" si="2"/>
        <v>DIO-DIO-UF/UFII-R/W-TZDIOUFRW14-Pre-milled Blank-Φ 14</v>
      </c>
    </row>
    <row r="90" ht="15" spans="1:12">
      <c r="A90" s="42" t="s">
        <v>941</v>
      </c>
      <c r="B90" s="42" t="s">
        <v>941</v>
      </c>
      <c r="C90" s="42" t="s">
        <v>1337</v>
      </c>
      <c r="D90" s="42"/>
      <c r="E90" s="42" t="s">
        <v>1335</v>
      </c>
      <c r="F90" s="137" t="s">
        <v>1343</v>
      </c>
      <c r="G90" s="128" t="s">
        <v>20</v>
      </c>
      <c r="H90" s="11" t="s">
        <v>16</v>
      </c>
      <c r="I90" s="39"/>
      <c r="J90" s="39"/>
      <c r="K90" s="39"/>
      <c r="L90" s="53" t="str">
        <f t="shared" si="2"/>
        <v>DIO-DIO-UF/UFII-R/W(non)-TZDIOUFRW10-Pre-milled Blank【non】-Φ 10</v>
      </c>
    </row>
    <row r="91" ht="15" spans="1:12">
      <c r="A91" s="42" t="s">
        <v>941</v>
      </c>
      <c r="B91" s="42" t="s">
        <v>941</v>
      </c>
      <c r="C91" s="42" t="s">
        <v>1337</v>
      </c>
      <c r="D91" s="42"/>
      <c r="E91" s="42" t="s">
        <v>1335</v>
      </c>
      <c r="F91" s="137" t="s">
        <v>1344</v>
      </c>
      <c r="G91" s="128" t="s">
        <v>20</v>
      </c>
      <c r="H91" s="11" t="s">
        <v>23</v>
      </c>
      <c r="I91" s="39"/>
      <c r="J91" s="39"/>
      <c r="K91" s="39"/>
      <c r="L91" s="53" t="str">
        <f t="shared" si="2"/>
        <v>DIO-DIO-UF/UFII-R/W(non)-TZDIOUFRW14-Pre-milled Blank【non】-Φ 14</v>
      </c>
    </row>
    <row r="92" spans="1:12">
      <c r="A92" s="44" t="s">
        <v>945</v>
      </c>
      <c r="B92" s="44" t="s">
        <v>1345</v>
      </c>
      <c r="C92" s="44">
        <v>2</v>
      </c>
      <c r="D92" s="44"/>
      <c r="E92" s="44" t="s">
        <v>433</v>
      </c>
      <c r="F92" s="138" t="s">
        <v>1346</v>
      </c>
      <c r="G92" s="129" t="s">
        <v>15</v>
      </c>
      <c r="H92" s="11" t="s">
        <v>16</v>
      </c>
      <c r="I92" s="39"/>
      <c r="J92" s="39"/>
      <c r="K92" s="39"/>
      <c r="L92" s="53" t="str">
        <f t="shared" si="2"/>
        <v>Bicon-BC-2-M-TZBCM10-Pre-milled Blank-Φ 10</v>
      </c>
    </row>
    <row r="93" spans="1:12">
      <c r="A93" s="44" t="s">
        <v>945</v>
      </c>
      <c r="B93" s="44" t="s">
        <v>1345</v>
      </c>
      <c r="C93" s="44">
        <v>2</v>
      </c>
      <c r="D93" s="44"/>
      <c r="E93" s="44" t="s">
        <v>433</v>
      </c>
      <c r="F93" s="138" t="s">
        <v>1347</v>
      </c>
      <c r="G93" s="129" t="s">
        <v>15</v>
      </c>
      <c r="H93" s="11" t="s">
        <v>23</v>
      </c>
      <c r="I93" s="39"/>
      <c r="J93" s="39"/>
      <c r="K93" s="39"/>
      <c r="L93" s="53" t="str">
        <f t="shared" si="2"/>
        <v>Bicon-BC-2-M-TZBCM14-Pre-milled Blank-Φ 14</v>
      </c>
    </row>
    <row r="94" spans="1:12">
      <c r="A94" s="44" t="s">
        <v>945</v>
      </c>
      <c r="B94" s="44" t="s">
        <v>1345</v>
      </c>
      <c r="C94" s="44">
        <v>2.5</v>
      </c>
      <c r="D94" s="44"/>
      <c r="E94" s="44" t="s">
        <v>443</v>
      </c>
      <c r="F94" s="138" t="s">
        <v>1348</v>
      </c>
      <c r="G94" s="129" t="s">
        <v>15</v>
      </c>
      <c r="H94" s="11" t="s">
        <v>16</v>
      </c>
      <c r="I94" s="39"/>
      <c r="J94" s="39"/>
      <c r="K94" s="39"/>
      <c r="L94" s="53" t="str">
        <f t="shared" si="2"/>
        <v>Bicon-BC-2.5-R-TZBCR10-Pre-milled Blank-Φ 10</v>
      </c>
    </row>
    <row r="95" spans="1:12">
      <c r="A95" s="44" t="s">
        <v>945</v>
      </c>
      <c r="B95" s="42" t="s">
        <v>1345</v>
      </c>
      <c r="C95" s="42">
        <v>2.5</v>
      </c>
      <c r="D95" s="42"/>
      <c r="E95" s="42" t="s">
        <v>443</v>
      </c>
      <c r="F95" s="139" t="s">
        <v>1349</v>
      </c>
      <c r="G95" s="129" t="s">
        <v>15</v>
      </c>
      <c r="H95" s="11" t="s">
        <v>23</v>
      </c>
      <c r="I95" s="39"/>
      <c r="J95" s="39"/>
      <c r="K95" s="39"/>
      <c r="L95" s="53" t="str">
        <f t="shared" si="2"/>
        <v>Bicon-BC-2.5-R-TZBCR14-Pre-milled Blank-Φ 14</v>
      </c>
    </row>
    <row r="96" spans="1:12">
      <c r="A96" s="44" t="s">
        <v>945</v>
      </c>
      <c r="B96" s="42" t="s">
        <v>1345</v>
      </c>
      <c r="C96" s="42">
        <v>3</v>
      </c>
      <c r="D96" s="42"/>
      <c r="E96" s="42" t="s">
        <v>961</v>
      </c>
      <c r="F96" s="139" t="s">
        <v>1350</v>
      </c>
      <c r="G96" s="129" t="s">
        <v>15</v>
      </c>
      <c r="H96" s="11" t="s">
        <v>16</v>
      </c>
      <c r="I96" s="39"/>
      <c r="J96" s="39"/>
      <c r="K96" s="39"/>
      <c r="L96" s="53" t="str">
        <f t="shared" si="2"/>
        <v>Bicon-BC-3-W-TZBCW10-Pre-milled Blank-Φ 10</v>
      </c>
    </row>
    <row r="97" spans="1:12">
      <c r="A97" s="44" t="s">
        <v>945</v>
      </c>
      <c r="B97" s="42" t="s">
        <v>1345</v>
      </c>
      <c r="C97" s="42">
        <v>3</v>
      </c>
      <c r="D97" s="42"/>
      <c r="E97" s="42" t="s">
        <v>961</v>
      </c>
      <c r="F97" s="139" t="s">
        <v>1351</v>
      </c>
      <c r="G97" s="129" t="s">
        <v>15</v>
      </c>
      <c r="H97" s="11" t="s">
        <v>23</v>
      </c>
      <c r="I97" s="39"/>
      <c r="J97" s="39"/>
      <c r="K97" s="39"/>
      <c r="L97" s="53" t="str">
        <f t="shared" si="2"/>
        <v>Bicon-BC-3-W-TZBCW14-Pre-milled Blank-Φ 14</v>
      </c>
    </row>
    <row r="98" spans="1:12">
      <c r="A98" s="40" t="s">
        <v>1352</v>
      </c>
      <c r="B98" s="10" t="s">
        <v>1353</v>
      </c>
      <c r="C98" s="10" t="s">
        <v>1354</v>
      </c>
      <c r="D98" s="10"/>
      <c r="E98" s="10">
        <v>3.25</v>
      </c>
      <c r="F98" s="137" t="s">
        <v>1355</v>
      </c>
      <c r="G98" s="129" t="s">
        <v>15</v>
      </c>
      <c r="H98" s="11" t="s">
        <v>16</v>
      </c>
      <c r="I98" s="39"/>
      <c r="J98" s="39"/>
      <c r="K98" s="39"/>
      <c r="L98" s="53" t="str">
        <f t="shared" si="2"/>
        <v>BEGO-BG-Semados-SC/SCX-3.25-TZBG32510-Pre-milled Blank-Φ 10</v>
      </c>
    </row>
    <row r="99" spans="1:12">
      <c r="A99" s="40" t="s">
        <v>1352</v>
      </c>
      <c r="B99" s="10" t="s">
        <v>1353</v>
      </c>
      <c r="C99" s="10" t="s">
        <v>1354</v>
      </c>
      <c r="D99" s="10"/>
      <c r="E99" s="10">
        <v>3.25</v>
      </c>
      <c r="F99" s="137" t="s">
        <v>1356</v>
      </c>
      <c r="G99" s="129" t="s">
        <v>15</v>
      </c>
      <c r="H99" s="11" t="s">
        <v>23</v>
      </c>
      <c r="I99" s="39"/>
      <c r="J99" s="39"/>
      <c r="K99" s="39"/>
      <c r="L99" s="53" t="str">
        <f t="shared" si="2"/>
        <v>BEGO-BG-Semados-SC/SCX-3.25-TZBG32514-Pre-milled Blank-Φ 14</v>
      </c>
    </row>
    <row r="100" ht="15" spans="1:12">
      <c r="A100" s="40" t="s">
        <v>1352</v>
      </c>
      <c r="B100" s="10" t="s">
        <v>1353</v>
      </c>
      <c r="C100" s="10" t="s">
        <v>1354</v>
      </c>
      <c r="D100" s="10"/>
      <c r="E100" s="10" t="s">
        <v>1357</v>
      </c>
      <c r="F100" s="137" t="s">
        <v>1358</v>
      </c>
      <c r="G100" s="128" t="s">
        <v>20</v>
      </c>
      <c r="H100" s="11" t="s">
        <v>16</v>
      </c>
      <c r="I100" s="39"/>
      <c r="J100" s="39"/>
      <c r="K100" s="39"/>
      <c r="L100" s="53" t="str">
        <f t="shared" si="2"/>
        <v>BEGO-BG-Semados-SC/SCX-3.25(non)-TZBG325N10-Pre-milled Blank【non】-Φ 10</v>
      </c>
    </row>
    <row r="101" ht="15" spans="1:12">
      <c r="A101" s="40" t="s">
        <v>1352</v>
      </c>
      <c r="B101" s="10" t="s">
        <v>1353</v>
      </c>
      <c r="C101" s="10" t="s">
        <v>1354</v>
      </c>
      <c r="D101" s="10"/>
      <c r="E101" s="10" t="s">
        <v>1357</v>
      </c>
      <c r="F101" s="137" t="s">
        <v>1359</v>
      </c>
      <c r="G101" s="128" t="s">
        <v>20</v>
      </c>
      <c r="H101" s="11" t="s">
        <v>23</v>
      </c>
      <c r="I101" s="39"/>
      <c r="J101" s="39"/>
      <c r="K101" s="39"/>
      <c r="L101" s="53" t="str">
        <f t="shared" si="2"/>
        <v>BEGO-BG-Semados-SC/SCX-3.25(non)-TZBG325N14-Pre-milled Blank【non】-Φ 14</v>
      </c>
    </row>
    <row r="102" spans="1:12">
      <c r="A102" s="40" t="s">
        <v>1352</v>
      </c>
      <c r="B102" s="10" t="s">
        <v>1353</v>
      </c>
      <c r="C102" s="10" t="s">
        <v>1360</v>
      </c>
      <c r="D102" s="10"/>
      <c r="E102" s="10">
        <v>3.75</v>
      </c>
      <c r="F102" s="137" t="s">
        <v>1361</v>
      </c>
      <c r="G102" s="129" t="s">
        <v>15</v>
      </c>
      <c r="H102" s="11" t="s">
        <v>16</v>
      </c>
      <c r="I102" s="39"/>
      <c r="J102" s="39"/>
      <c r="K102" s="39"/>
      <c r="L102" s="53" t="str">
        <f t="shared" si="2"/>
        <v>BEGO-BG-Semados-SC/SCX/RS/RSX-3.75-TZBG37510-Pre-milled Blank-Φ 10</v>
      </c>
    </row>
    <row r="103" spans="1:12">
      <c r="A103" s="40" t="s">
        <v>1352</v>
      </c>
      <c r="B103" s="10" t="s">
        <v>1353</v>
      </c>
      <c r="C103" s="10" t="s">
        <v>1360</v>
      </c>
      <c r="D103" s="10"/>
      <c r="E103" s="10">
        <v>3.75</v>
      </c>
      <c r="F103" s="137" t="s">
        <v>1362</v>
      </c>
      <c r="G103" s="129" t="s">
        <v>15</v>
      </c>
      <c r="H103" s="11" t="s">
        <v>23</v>
      </c>
      <c r="I103" s="39"/>
      <c r="J103" s="39"/>
      <c r="K103" s="39"/>
      <c r="L103" s="53" t="str">
        <f t="shared" si="2"/>
        <v>BEGO-BG-Semados-SC/SCX/RS/RSX-3.75-TZBG37514-Pre-milled Blank-Φ 14</v>
      </c>
    </row>
    <row r="104" ht="15" spans="1:12">
      <c r="A104" s="40" t="s">
        <v>1352</v>
      </c>
      <c r="B104" s="10" t="s">
        <v>1353</v>
      </c>
      <c r="C104" s="10" t="s">
        <v>1360</v>
      </c>
      <c r="D104" s="10"/>
      <c r="E104" s="10" t="s">
        <v>1363</v>
      </c>
      <c r="F104" s="137" t="s">
        <v>1364</v>
      </c>
      <c r="G104" s="128" t="s">
        <v>20</v>
      </c>
      <c r="H104" s="11" t="s">
        <v>16</v>
      </c>
      <c r="I104" s="39"/>
      <c r="J104" s="39"/>
      <c r="K104" s="39"/>
      <c r="L104" s="53" t="str">
        <f t="shared" si="2"/>
        <v>BEGO-BG-Semados-SC/SCX/RS/RSX-3.75(non)-TZBG375N10-Pre-milled Blank【non】-Φ 10</v>
      </c>
    </row>
    <row r="105" ht="15" spans="1:12">
      <c r="A105" s="40" t="s">
        <v>1352</v>
      </c>
      <c r="B105" s="10" t="s">
        <v>1353</v>
      </c>
      <c r="C105" s="10" t="s">
        <v>1360</v>
      </c>
      <c r="D105" s="10"/>
      <c r="E105" s="10" t="s">
        <v>1363</v>
      </c>
      <c r="F105" s="137" t="s">
        <v>1365</v>
      </c>
      <c r="G105" s="128" t="s">
        <v>20</v>
      </c>
      <c r="H105" s="11" t="s">
        <v>23</v>
      </c>
      <c r="I105" s="39"/>
      <c r="J105" s="39"/>
      <c r="K105" s="39"/>
      <c r="L105" s="53" t="str">
        <f t="shared" si="2"/>
        <v>BEGO-BG-Semados-SC/SCX/RS/RSX-3.75(non)-TZBG375N14-Pre-milled Blank【non】-Φ 14</v>
      </c>
    </row>
    <row r="106" spans="1:12">
      <c r="A106" s="40" t="s">
        <v>1352</v>
      </c>
      <c r="B106" s="10" t="s">
        <v>1353</v>
      </c>
      <c r="C106" s="10" t="s">
        <v>1360</v>
      </c>
      <c r="D106" s="10"/>
      <c r="E106" s="11">
        <v>4.1</v>
      </c>
      <c r="F106" s="137" t="s">
        <v>1366</v>
      </c>
      <c r="G106" s="129" t="s">
        <v>15</v>
      </c>
      <c r="H106" s="11" t="s">
        <v>16</v>
      </c>
      <c r="I106" s="39"/>
      <c r="J106" s="39"/>
      <c r="K106" s="39"/>
      <c r="L106" s="53" t="str">
        <f t="shared" si="2"/>
        <v>BEGO-BG-Semados-SC/SCX/RS/RSX-4.1-TZBG41010-Pre-milled Blank-Φ 10</v>
      </c>
    </row>
    <row r="107" spans="1:12">
      <c r="A107" s="40" t="s">
        <v>1352</v>
      </c>
      <c r="B107" s="10" t="s">
        <v>1353</v>
      </c>
      <c r="C107" s="10" t="s">
        <v>1360</v>
      </c>
      <c r="D107" s="10"/>
      <c r="E107" s="11">
        <v>4.1</v>
      </c>
      <c r="F107" s="137" t="s">
        <v>1367</v>
      </c>
      <c r="G107" s="129" t="s">
        <v>15</v>
      </c>
      <c r="H107" s="11" t="s">
        <v>23</v>
      </c>
      <c r="I107" s="39"/>
      <c r="J107" s="39"/>
      <c r="K107" s="39"/>
      <c r="L107" s="53" t="str">
        <f t="shared" si="2"/>
        <v>BEGO-BG-Semados-SC/SCX/RS/RSX-4.1-TZBG41014-Pre-milled Blank-Φ 14</v>
      </c>
    </row>
    <row r="108" ht="15" spans="1:12">
      <c r="A108" s="40" t="s">
        <v>1352</v>
      </c>
      <c r="B108" s="10" t="s">
        <v>1353</v>
      </c>
      <c r="C108" s="10" t="s">
        <v>1360</v>
      </c>
      <c r="D108" s="10"/>
      <c r="E108" s="10" t="s">
        <v>1368</v>
      </c>
      <c r="F108" s="137" t="s">
        <v>1369</v>
      </c>
      <c r="G108" s="128" t="s">
        <v>20</v>
      </c>
      <c r="H108" s="11" t="s">
        <v>16</v>
      </c>
      <c r="I108" s="39"/>
      <c r="J108" s="39"/>
      <c r="K108" s="39"/>
      <c r="L108" s="53" t="str">
        <f t="shared" si="2"/>
        <v>BEGO-BG-Semados-SC/SCX/RS/RSX-4.1(non)-TZBG410N10-Pre-milled Blank【non】-Φ 10</v>
      </c>
    </row>
    <row r="109" ht="15" spans="1:12">
      <c r="A109" s="40" t="s">
        <v>1352</v>
      </c>
      <c r="B109" s="10" t="s">
        <v>1353</v>
      </c>
      <c r="C109" s="10" t="s">
        <v>1360</v>
      </c>
      <c r="D109" s="10"/>
      <c r="E109" s="10" t="s">
        <v>1368</v>
      </c>
      <c r="F109" s="137" t="s">
        <v>1370</v>
      </c>
      <c r="G109" s="128" t="s">
        <v>20</v>
      </c>
      <c r="H109" s="11" t="s">
        <v>23</v>
      </c>
      <c r="I109" s="39"/>
      <c r="J109" s="39"/>
      <c r="K109" s="39"/>
      <c r="L109" s="53" t="str">
        <f t="shared" si="2"/>
        <v>BEGO-BG-Semados-SC/SCX/RS/RSX-4.1(non)-TZBG410N14-Pre-milled Blank【non】-Φ 14</v>
      </c>
    </row>
    <row r="110" spans="1:12">
      <c r="A110" s="40" t="s">
        <v>1352</v>
      </c>
      <c r="B110" s="10" t="s">
        <v>1353</v>
      </c>
      <c r="C110" s="10" t="s">
        <v>1360</v>
      </c>
      <c r="D110" s="10"/>
      <c r="E110" s="11">
        <v>4.5</v>
      </c>
      <c r="F110" s="137" t="s">
        <v>1371</v>
      </c>
      <c r="G110" s="129" t="s">
        <v>15</v>
      </c>
      <c r="H110" s="11" t="s">
        <v>16</v>
      </c>
      <c r="I110" s="39"/>
      <c r="J110" s="39"/>
      <c r="K110" s="39"/>
      <c r="L110" s="53" t="str">
        <f t="shared" si="2"/>
        <v>BEGO-BG-Semados-SC/SCX/RS/RSX-4.5-TZBG45010-Pre-milled Blank-Φ 10</v>
      </c>
    </row>
    <row r="111" spans="1:12">
      <c r="A111" s="40" t="s">
        <v>1352</v>
      </c>
      <c r="B111" s="10" t="s">
        <v>1353</v>
      </c>
      <c r="C111" s="10" t="s">
        <v>1360</v>
      </c>
      <c r="D111" s="10"/>
      <c r="E111" s="11">
        <v>4.5</v>
      </c>
      <c r="F111" s="137" t="s">
        <v>1372</v>
      </c>
      <c r="G111" s="129" t="s">
        <v>15</v>
      </c>
      <c r="H111" s="11" t="s">
        <v>23</v>
      </c>
      <c r="I111" s="39"/>
      <c r="J111" s="39"/>
      <c r="K111" s="39"/>
      <c r="L111" s="53" t="str">
        <f t="shared" si="2"/>
        <v>BEGO-BG-Semados-SC/SCX/RS/RSX-4.5-TZBG45014-Pre-milled Blank-Φ 14</v>
      </c>
    </row>
    <row r="112" ht="15" spans="1:12">
      <c r="A112" s="40" t="s">
        <v>1352</v>
      </c>
      <c r="B112" s="10" t="s">
        <v>1353</v>
      </c>
      <c r="C112" s="10" t="s">
        <v>1360</v>
      </c>
      <c r="D112" s="10"/>
      <c r="E112" s="10" t="s">
        <v>1373</v>
      </c>
      <c r="F112" s="137" t="s">
        <v>1374</v>
      </c>
      <c r="G112" s="128" t="s">
        <v>20</v>
      </c>
      <c r="H112" s="11" t="s">
        <v>16</v>
      </c>
      <c r="I112" s="39"/>
      <c r="J112" s="39"/>
      <c r="K112" s="39"/>
      <c r="L112" s="53" t="str">
        <f t="shared" si="2"/>
        <v>BEGO-BG-Semados-SC/SCX/RS/RSX-4.5(non)-TZBG450N10-Pre-milled Blank【non】-Φ 10</v>
      </c>
    </row>
    <row r="113" ht="15" spans="1:12">
      <c r="A113" s="40" t="s">
        <v>1352</v>
      </c>
      <c r="B113" s="10" t="s">
        <v>1353</v>
      </c>
      <c r="C113" s="10" t="s">
        <v>1360</v>
      </c>
      <c r="D113" s="10"/>
      <c r="E113" s="10" t="s">
        <v>1373</v>
      </c>
      <c r="F113" s="137" t="s">
        <v>1375</v>
      </c>
      <c r="G113" s="128" t="s">
        <v>20</v>
      </c>
      <c r="H113" s="11" t="s">
        <v>23</v>
      </c>
      <c r="I113" s="39"/>
      <c r="J113" s="39"/>
      <c r="K113" s="39"/>
      <c r="L113" s="53" t="str">
        <f t="shared" si="2"/>
        <v>BEGO-BG-Semados-SC/SCX/RS/RSX-4.5(non)-TZBG450N14-Pre-milled Blank【non】-Φ 14</v>
      </c>
    </row>
    <row r="114" spans="1:12">
      <c r="A114" s="40" t="s">
        <v>1352</v>
      </c>
      <c r="B114" s="10" t="s">
        <v>1353</v>
      </c>
      <c r="C114" s="10" t="s">
        <v>1360</v>
      </c>
      <c r="D114" s="10"/>
      <c r="E114" s="11">
        <v>5.5</v>
      </c>
      <c r="F114" s="137" t="s">
        <v>1376</v>
      </c>
      <c r="G114" s="129" t="s">
        <v>15</v>
      </c>
      <c r="H114" s="11" t="s">
        <v>16</v>
      </c>
      <c r="I114" s="39"/>
      <c r="J114" s="39"/>
      <c r="K114" s="39"/>
      <c r="L114" s="53" t="str">
        <f t="shared" si="2"/>
        <v>BEGO-BG-Semados-SC/SCX/RS/RSX-5.5-TZBG55010-Pre-milled Blank-Φ 10</v>
      </c>
    </row>
    <row r="115" spans="1:12">
      <c r="A115" s="40" t="s">
        <v>1352</v>
      </c>
      <c r="B115" s="10" t="s">
        <v>1353</v>
      </c>
      <c r="C115" s="10" t="s">
        <v>1360</v>
      </c>
      <c r="D115" s="10"/>
      <c r="E115" s="11">
        <v>5.5</v>
      </c>
      <c r="F115" s="137" t="s">
        <v>1377</v>
      </c>
      <c r="G115" s="129" t="s">
        <v>15</v>
      </c>
      <c r="H115" s="11" t="s">
        <v>23</v>
      </c>
      <c r="I115" s="39"/>
      <c r="J115" s="39"/>
      <c r="K115" s="39"/>
      <c r="L115" s="53" t="str">
        <f t="shared" si="2"/>
        <v>BEGO-BG-Semados-SC/SCX/RS/RSX-5.5-TZBG55014-Pre-milled Blank-Φ 14</v>
      </c>
    </row>
    <row r="116" ht="15" spans="1:12">
      <c r="A116" s="40" t="s">
        <v>1352</v>
      </c>
      <c r="B116" s="10" t="s">
        <v>1353</v>
      </c>
      <c r="C116" s="10" t="s">
        <v>1360</v>
      </c>
      <c r="D116" s="10"/>
      <c r="E116" s="10" t="s">
        <v>1378</v>
      </c>
      <c r="F116" s="137" t="s">
        <v>1379</v>
      </c>
      <c r="G116" s="128" t="s">
        <v>20</v>
      </c>
      <c r="H116" s="11" t="s">
        <v>16</v>
      </c>
      <c r="I116" s="39"/>
      <c r="J116" s="39"/>
      <c r="K116" s="39"/>
      <c r="L116" s="53" t="str">
        <f t="shared" si="2"/>
        <v>BEGO-BG-Semados-SC/SCX/RS/RSX-5.5(non)-TZBG550N10-Pre-milled Blank【non】-Φ 10</v>
      </c>
    </row>
    <row r="117" ht="15" spans="1:12">
      <c r="A117" s="40" t="s">
        <v>1352</v>
      </c>
      <c r="B117" s="10" t="s">
        <v>1353</v>
      </c>
      <c r="C117" s="10" t="s">
        <v>1360</v>
      </c>
      <c r="D117" s="10"/>
      <c r="E117" s="10" t="s">
        <v>1378</v>
      </c>
      <c r="F117" s="137" t="s">
        <v>1380</v>
      </c>
      <c r="G117" s="128" t="s">
        <v>20</v>
      </c>
      <c r="H117" s="11" t="s">
        <v>23</v>
      </c>
      <c r="I117" s="39"/>
      <c r="J117" s="39"/>
      <c r="K117" s="39"/>
      <c r="L117" s="53" t="str">
        <f t="shared" si="2"/>
        <v>BEGO-BG-Semados-SC/SCX/RS/RSX-5.5(non)-TZBG550N14-Pre-milled Blank【non】-Φ 14</v>
      </c>
    </row>
    <row r="118" spans="1:12">
      <c r="A118" s="44" t="s">
        <v>950</v>
      </c>
      <c r="B118" s="10" t="s">
        <v>1381</v>
      </c>
      <c r="C118" s="42" t="s">
        <v>951</v>
      </c>
      <c r="D118" s="42"/>
      <c r="E118" s="42" t="s">
        <v>952</v>
      </c>
      <c r="F118" s="137" t="s">
        <v>1382</v>
      </c>
      <c r="G118" s="129" t="s">
        <v>15</v>
      </c>
      <c r="H118" s="11" t="s">
        <v>16</v>
      </c>
      <c r="I118" s="39"/>
      <c r="J118" s="39"/>
      <c r="K118" s="39"/>
      <c r="L118" s="53" t="str">
        <f t="shared" si="2"/>
        <v>Biomet 3i-3I-Certain-C3.4-TZ3I3410-Pre-milled Blank-Φ 10</v>
      </c>
    </row>
    <row r="119" spans="1:12">
      <c r="A119" s="44" t="s">
        <v>950</v>
      </c>
      <c r="B119" s="10" t="s">
        <v>1381</v>
      </c>
      <c r="C119" s="42" t="s">
        <v>951</v>
      </c>
      <c r="D119" s="42"/>
      <c r="E119" s="42" t="s">
        <v>952</v>
      </c>
      <c r="F119" s="137" t="s">
        <v>1383</v>
      </c>
      <c r="G119" s="129" t="s">
        <v>15</v>
      </c>
      <c r="H119" s="11" t="s">
        <v>23</v>
      </c>
      <c r="I119" s="39"/>
      <c r="J119" s="39"/>
      <c r="K119" s="39"/>
      <c r="L119" s="53" t="str">
        <f t="shared" si="2"/>
        <v>Biomet 3i-3I-Certain-C3.4-TZ3I3414-Pre-milled Blank-Φ 14</v>
      </c>
    </row>
    <row r="120" ht="15" spans="1:12">
      <c r="A120" s="44" t="s">
        <v>950</v>
      </c>
      <c r="B120" s="10" t="s">
        <v>1381</v>
      </c>
      <c r="C120" s="42" t="s">
        <v>951</v>
      </c>
      <c r="D120" s="42"/>
      <c r="E120" s="42" t="s">
        <v>1384</v>
      </c>
      <c r="F120" s="137" t="s">
        <v>1385</v>
      </c>
      <c r="G120" s="128" t="s">
        <v>20</v>
      </c>
      <c r="H120" s="11" t="s">
        <v>16</v>
      </c>
      <c r="I120" s="39"/>
      <c r="J120" s="39"/>
      <c r="K120" s="39"/>
      <c r="L120" s="53" t="str">
        <f t="shared" si="2"/>
        <v>Biomet 3i-3I-Certain-C3.4(non)-TZ3I34N10-Pre-milled Blank【non】-Φ 10</v>
      </c>
    </row>
    <row r="121" ht="15" spans="1:12">
      <c r="A121" s="44" t="s">
        <v>950</v>
      </c>
      <c r="B121" s="10" t="s">
        <v>1381</v>
      </c>
      <c r="C121" s="42" t="s">
        <v>951</v>
      </c>
      <c r="D121" s="42"/>
      <c r="E121" s="42" t="s">
        <v>1384</v>
      </c>
      <c r="F121" s="137" t="s">
        <v>1386</v>
      </c>
      <c r="G121" s="128" t="s">
        <v>20</v>
      </c>
      <c r="H121" s="11" t="s">
        <v>23</v>
      </c>
      <c r="I121" s="39"/>
      <c r="J121" s="39"/>
      <c r="K121" s="39"/>
      <c r="L121" s="53" t="str">
        <f t="shared" ref="L121:L184" si="3">A121&amp;"-"&amp;B121&amp;"-"&amp;C121&amp;"-"&amp;E121&amp;"-"&amp;F121&amp;"-"&amp;G121&amp;"-"&amp;H121</f>
        <v>Biomet 3i-3I-Certain-C3.4(non)-TZ3I34N14-Pre-milled Blank【non】-Φ 14</v>
      </c>
    </row>
    <row r="122" spans="1:12">
      <c r="A122" s="44" t="s">
        <v>950</v>
      </c>
      <c r="B122" s="10" t="s">
        <v>1381</v>
      </c>
      <c r="C122" s="42" t="s">
        <v>951</v>
      </c>
      <c r="D122" s="42"/>
      <c r="E122" s="42" t="s">
        <v>953</v>
      </c>
      <c r="F122" s="137" t="s">
        <v>1387</v>
      </c>
      <c r="G122" s="129" t="s">
        <v>15</v>
      </c>
      <c r="H122" s="11" t="s">
        <v>16</v>
      </c>
      <c r="I122" s="39"/>
      <c r="J122" s="39"/>
      <c r="K122" s="39"/>
      <c r="L122" s="53" t="str">
        <f t="shared" si="3"/>
        <v>Biomet 3i-3I-Certain-C4.1-TZ3I4110-Pre-milled Blank-Φ 10</v>
      </c>
    </row>
    <row r="123" spans="1:12">
      <c r="A123" s="44" t="s">
        <v>950</v>
      </c>
      <c r="B123" s="10" t="s">
        <v>1381</v>
      </c>
      <c r="C123" s="42" t="s">
        <v>951</v>
      </c>
      <c r="D123" s="42"/>
      <c r="E123" s="42" t="s">
        <v>953</v>
      </c>
      <c r="F123" s="137" t="s">
        <v>1388</v>
      </c>
      <c r="G123" s="129" t="s">
        <v>15</v>
      </c>
      <c r="H123" s="11" t="s">
        <v>23</v>
      </c>
      <c r="I123" s="39"/>
      <c r="J123" s="39"/>
      <c r="K123" s="39"/>
      <c r="L123" s="53" t="str">
        <f t="shared" si="3"/>
        <v>Biomet 3i-3I-Certain-C4.1-TZ3I4114-Pre-milled Blank-Φ 14</v>
      </c>
    </row>
    <row r="124" ht="15" spans="1:12">
      <c r="A124" s="44" t="s">
        <v>950</v>
      </c>
      <c r="B124" s="37" t="s">
        <v>1381</v>
      </c>
      <c r="C124" s="44" t="s">
        <v>951</v>
      </c>
      <c r="D124" s="44"/>
      <c r="E124" s="44" t="s">
        <v>1389</v>
      </c>
      <c r="F124" s="136" t="s">
        <v>1390</v>
      </c>
      <c r="G124" s="128" t="s">
        <v>20</v>
      </c>
      <c r="H124" s="11" t="s">
        <v>16</v>
      </c>
      <c r="I124" s="39"/>
      <c r="J124" s="39"/>
      <c r="K124" s="39"/>
      <c r="L124" s="53" t="str">
        <f t="shared" si="3"/>
        <v>Biomet 3i-3I-Certain-C4.1(non)-TZ3I41N10-Pre-milled Blank【non】-Φ 10</v>
      </c>
    </row>
    <row r="125" ht="15" spans="1:12">
      <c r="A125" s="44" t="s">
        <v>950</v>
      </c>
      <c r="B125" s="37" t="s">
        <v>1381</v>
      </c>
      <c r="C125" s="44" t="s">
        <v>951</v>
      </c>
      <c r="D125" s="44"/>
      <c r="E125" s="44" t="s">
        <v>1389</v>
      </c>
      <c r="F125" s="136" t="s">
        <v>1391</v>
      </c>
      <c r="G125" s="128" t="s">
        <v>20</v>
      </c>
      <c r="H125" s="11" t="s">
        <v>23</v>
      </c>
      <c r="I125" s="39"/>
      <c r="J125" s="39"/>
      <c r="K125" s="39"/>
      <c r="L125" s="53" t="str">
        <f t="shared" si="3"/>
        <v>Biomet 3i-3I-Certain-C4.1(non)-TZ3I41N14-Pre-milled Blank【non】-Φ 14</v>
      </c>
    </row>
    <row r="126" spans="1:12">
      <c r="A126" s="44" t="s">
        <v>950</v>
      </c>
      <c r="B126" s="37" t="s">
        <v>1381</v>
      </c>
      <c r="C126" s="44" t="s">
        <v>951</v>
      </c>
      <c r="D126" s="44"/>
      <c r="E126" s="44" t="s">
        <v>954</v>
      </c>
      <c r="F126" s="136" t="s">
        <v>1392</v>
      </c>
      <c r="G126" s="129" t="s">
        <v>15</v>
      </c>
      <c r="H126" s="11" t="s">
        <v>16</v>
      </c>
      <c r="I126" s="39"/>
      <c r="J126" s="39"/>
      <c r="K126" s="39"/>
      <c r="L126" s="53" t="str">
        <f t="shared" si="3"/>
        <v>Biomet 3i-3I-Certain-C5.0-TZ3I5010-Pre-milled Blank-Φ 10</v>
      </c>
    </row>
    <row r="127" spans="1:12">
      <c r="A127" s="44" t="s">
        <v>950</v>
      </c>
      <c r="B127" s="37" t="s">
        <v>1381</v>
      </c>
      <c r="C127" s="44" t="s">
        <v>951</v>
      </c>
      <c r="D127" s="44"/>
      <c r="E127" s="44" t="s">
        <v>954</v>
      </c>
      <c r="F127" s="136" t="s">
        <v>1393</v>
      </c>
      <c r="G127" s="129" t="s">
        <v>15</v>
      </c>
      <c r="H127" s="11" t="s">
        <v>23</v>
      </c>
      <c r="I127" s="39"/>
      <c r="J127" s="39"/>
      <c r="K127" s="39"/>
      <c r="L127" s="53" t="str">
        <f t="shared" si="3"/>
        <v>Biomet 3i-3I-Certain-C5.0-TZ3I5014-Pre-milled Blank-Φ 14</v>
      </c>
    </row>
    <row r="128" ht="15" spans="1:12">
      <c r="A128" s="44" t="s">
        <v>950</v>
      </c>
      <c r="B128" s="37" t="s">
        <v>1381</v>
      </c>
      <c r="C128" s="44" t="s">
        <v>951</v>
      </c>
      <c r="D128" s="44"/>
      <c r="E128" s="44" t="s">
        <v>1394</v>
      </c>
      <c r="F128" s="136" t="s">
        <v>1395</v>
      </c>
      <c r="G128" s="128" t="s">
        <v>20</v>
      </c>
      <c r="H128" s="11" t="s">
        <v>16</v>
      </c>
      <c r="I128" s="39"/>
      <c r="J128" s="39"/>
      <c r="K128" s="39"/>
      <c r="L128" s="53" t="str">
        <f t="shared" si="3"/>
        <v>Biomet 3i-3I-Certain-C5.0(non)-TZ3I50N10-Pre-milled Blank【non】-Φ 10</v>
      </c>
    </row>
    <row r="129" ht="15" spans="1:12">
      <c r="A129" s="44" t="s">
        <v>950</v>
      </c>
      <c r="B129" s="37" t="s">
        <v>1381</v>
      </c>
      <c r="C129" s="44" t="s">
        <v>951</v>
      </c>
      <c r="D129" s="44"/>
      <c r="E129" s="44" t="s">
        <v>1394</v>
      </c>
      <c r="F129" s="136" t="s">
        <v>1396</v>
      </c>
      <c r="G129" s="128" t="s">
        <v>20</v>
      </c>
      <c r="H129" s="11" t="s">
        <v>23</v>
      </c>
      <c r="I129" s="39"/>
      <c r="J129" s="39"/>
      <c r="K129" s="39"/>
      <c r="L129" s="53" t="str">
        <f t="shared" si="3"/>
        <v>Biomet 3i-3I-Certain-C5.0(non)-TZ3I50N14-Pre-milled Blank【non】-Φ 14</v>
      </c>
    </row>
    <row r="130" spans="1:12">
      <c r="A130" s="38" t="s">
        <v>957</v>
      </c>
      <c r="B130" s="37" t="s">
        <v>1397</v>
      </c>
      <c r="C130" s="38" t="s">
        <v>958</v>
      </c>
      <c r="D130" s="38"/>
      <c r="E130" s="40" t="s">
        <v>433</v>
      </c>
      <c r="F130" s="136" t="s">
        <v>1398</v>
      </c>
      <c r="G130" s="129" t="s">
        <v>15</v>
      </c>
      <c r="H130" s="11" t="s">
        <v>16</v>
      </c>
      <c r="I130" s="39"/>
      <c r="J130" s="39"/>
      <c r="K130" s="39"/>
      <c r="L130" s="53" t="str">
        <f t="shared" si="3"/>
        <v>Megagen-MG-EzPlus-M-TZMGEPM10-Pre-milled Blank-Φ 10</v>
      </c>
    </row>
    <row r="131" spans="1:12">
      <c r="A131" s="38" t="s">
        <v>957</v>
      </c>
      <c r="B131" s="37" t="s">
        <v>1397</v>
      </c>
      <c r="C131" s="38" t="s">
        <v>958</v>
      </c>
      <c r="D131" s="38"/>
      <c r="E131" s="38" t="s">
        <v>433</v>
      </c>
      <c r="F131" s="136" t="s">
        <v>1399</v>
      </c>
      <c r="G131" s="129" t="s">
        <v>15</v>
      </c>
      <c r="H131" s="11" t="s">
        <v>23</v>
      </c>
      <c r="I131" s="39"/>
      <c r="J131" s="39"/>
      <c r="K131" s="39"/>
      <c r="L131" s="53" t="str">
        <f t="shared" si="3"/>
        <v>Megagen-MG-EzPlus-M-TZMGEPM14-Pre-milled Blank-Φ 14</v>
      </c>
    </row>
    <row r="132" ht="15" spans="1:12">
      <c r="A132" s="38" t="s">
        <v>957</v>
      </c>
      <c r="B132" s="37" t="s">
        <v>1397</v>
      </c>
      <c r="C132" s="38" t="s">
        <v>958</v>
      </c>
      <c r="D132" s="38"/>
      <c r="E132" s="40" t="s">
        <v>1331</v>
      </c>
      <c r="F132" s="136" t="s">
        <v>1400</v>
      </c>
      <c r="G132" s="128" t="s">
        <v>20</v>
      </c>
      <c r="H132" s="11" t="s">
        <v>16</v>
      </c>
      <c r="I132" s="39"/>
      <c r="J132" s="39"/>
      <c r="K132" s="39"/>
      <c r="L132" s="53" t="str">
        <f t="shared" si="3"/>
        <v>Megagen-MG-EzPlus-M(non)-TZMGEPMN10-Pre-milled Blank【non】-Φ 10</v>
      </c>
    </row>
    <row r="133" ht="15" spans="1:12">
      <c r="A133" s="38" t="s">
        <v>957</v>
      </c>
      <c r="B133" s="37" t="s">
        <v>1397</v>
      </c>
      <c r="C133" s="38" t="s">
        <v>958</v>
      </c>
      <c r="D133" s="38"/>
      <c r="E133" s="40" t="s">
        <v>1331</v>
      </c>
      <c r="F133" s="136" t="s">
        <v>1401</v>
      </c>
      <c r="G133" s="128" t="s">
        <v>20</v>
      </c>
      <c r="H133" s="11" t="s">
        <v>23</v>
      </c>
      <c r="I133" s="39"/>
      <c r="J133" s="39"/>
      <c r="K133" s="39"/>
      <c r="L133" s="53" t="str">
        <f t="shared" si="3"/>
        <v>Megagen-MG-EzPlus-M(non)-TZMGEPMN14-Pre-milled Blank【non】-Φ 14</v>
      </c>
    </row>
    <row r="134" spans="1:12">
      <c r="A134" s="38" t="s">
        <v>957</v>
      </c>
      <c r="B134" s="37" t="s">
        <v>1397</v>
      </c>
      <c r="C134" s="38" t="s">
        <v>958</v>
      </c>
      <c r="D134" s="38"/>
      <c r="E134" s="38" t="s">
        <v>443</v>
      </c>
      <c r="F134" s="136" t="s">
        <v>1402</v>
      </c>
      <c r="G134" s="129" t="s">
        <v>15</v>
      </c>
      <c r="H134" s="11" t="s">
        <v>16</v>
      </c>
      <c r="I134" s="39"/>
      <c r="J134" s="39"/>
      <c r="K134" s="39"/>
      <c r="L134" s="53" t="str">
        <f t="shared" si="3"/>
        <v>Megagen-MG-EzPlus-R-TZMGEPR10-Pre-milled Blank-Φ 10</v>
      </c>
    </row>
    <row r="135" spans="1:12">
      <c r="A135" s="38" t="s">
        <v>957</v>
      </c>
      <c r="B135" s="37" t="s">
        <v>1397</v>
      </c>
      <c r="C135" s="38" t="s">
        <v>958</v>
      </c>
      <c r="D135" s="38"/>
      <c r="E135" s="38" t="s">
        <v>443</v>
      </c>
      <c r="F135" s="136" t="s">
        <v>1403</v>
      </c>
      <c r="G135" s="129" t="s">
        <v>15</v>
      </c>
      <c r="H135" s="11" t="s">
        <v>23</v>
      </c>
      <c r="I135" s="39"/>
      <c r="J135" s="39"/>
      <c r="K135" s="39"/>
      <c r="L135" s="53" t="str">
        <f t="shared" si="3"/>
        <v>Megagen-MG-EzPlus-R-TZMGEPR14-Pre-milled Blank-Φ 14</v>
      </c>
    </row>
    <row r="136" ht="15" spans="1:12">
      <c r="A136" s="38" t="s">
        <v>957</v>
      </c>
      <c r="B136" s="37" t="s">
        <v>1397</v>
      </c>
      <c r="C136" s="38" t="s">
        <v>958</v>
      </c>
      <c r="D136" s="38"/>
      <c r="E136" s="40" t="s">
        <v>1233</v>
      </c>
      <c r="F136" s="136" t="s">
        <v>1404</v>
      </c>
      <c r="G136" s="128" t="s">
        <v>20</v>
      </c>
      <c r="H136" s="11" t="s">
        <v>16</v>
      </c>
      <c r="I136" s="39"/>
      <c r="J136" s="39"/>
      <c r="K136" s="39"/>
      <c r="L136" s="53" t="str">
        <f t="shared" si="3"/>
        <v>Megagen-MG-EzPlus-R(non)-TZMGEPRN10-Pre-milled Blank【non】-Φ 10</v>
      </c>
    </row>
    <row r="137" ht="15" spans="1:12">
      <c r="A137" s="38" t="s">
        <v>957</v>
      </c>
      <c r="B137" s="37" t="s">
        <v>1397</v>
      </c>
      <c r="C137" s="38" t="s">
        <v>958</v>
      </c>
      <c r="D137" s="38"/>
      <c r="E137" s="40" t="s">
        <v>1233</v>
      </c>
      <c r="F137" s="136" t="s">
        <v>1405</v>
      </c>
      <c r="G137" s="128" t="s">
        <v>20</v>
      </c>
      <c r="H137" s="11" t="s">
        <v>23</v>
      </c>
      <c r="I137" s="39"/>
      <c r="J137" s="39"/>
      <c r="K137" s="39"/>
      <c r="L137" s="53" t="str">
        <f t="shared" si="3"/>
        <v>Megagen-MG-EzPlus-R(non)-TZMGEPRN14-Pre-milled Blank【non】-Φ 14</v>
      </c>
    </row>
    <row r="138" spans="1:12">
      <c r="A138" s="38" t="s">
        <v>957</v>
      </c>
      <c r="B138" s="37" t="s">
        <v>1397</v>
      </c>
      <c r="C138" s="38" t="s">
        <v>959</v>
      </c>
      <c r="D138" s="38"/>
      <c r="E138" s="38" t="s">
        <v>443</v>
      </c>
      <c r="F138" s="136" t="s">
        <v>1406</v>
      </c>
      <c r="G138" s="129" t="s">
        <v>15</v>
      </c>
      <c r="H138" s="11" t="s">
        <v>16</v>
      </c>
      <c r="I138" s="39"/>
      <c r="J138" s="39"/>
      <c r="K138" s="39"/>
      <c r="L138" s="53" t="str">
        <f t="shared" si="3"/>
        <v>Megagen-MG-AnyOne-R-TZMGAO10-Pre-milled Blank-Φ 10</v>
      </c>
    </row>
    <row r="139" spans="1:12">
      <c r="A139" s="38" t="s">
        <v>957</v>
      </c>
      <c r="B139" s="37" t="s">
        <v>1397</v>
      </c>
      <c r="C139" s="38" t="s">
        <v>959</v>
      </c>
      <c r="D139" s="38"/>
      <c r="E139" s="38" t="s">
        <v>443</v>
      </c>
      <c r="F139" s="136" t="s">
        <v>1407</v>
      </c>
      <c r="G139" s="129" t="s">
        <v>15</v>
      </c>
      <c r="H139" s="11" t="s">
        <v>23</v>
      </c>
      <c r="I139" s="39"/>
      <c r="J139" s="39"/>
      <c r="K139" s="39"/>
      <c r="L139" s="53" t="str">
        <f t="shared" si="3"/>
        <v>Megagen-MG-AnyOne-R-TZMGAO14-Pre-milled Blank-Φ 14</v>
      </c>
    </row>
    <row r="140" ht="15" spans="1:12">
      <c r="A140" s="38" t="s">
        <v>957</v>
      </c>
      <c r="B140" s="37" t="s">
        <v>1397</v>
      </c>
      <c r="C140" s="38" t="s">
        <v>959</v>
      </c>
      <c r="D140" s="38"/>
      <c r="E140" s="40" t="s">
        <v>1233</v>
      </c>
      <c r="F140" s="136" t="s">
        <v>1408</v>
      </c>
      <c r="G140" s="128" t="s">
        <v>20</v>
      </c>
      <c r="H140" s="11" t="s">
        <v>16</v>
      </c>
      <c r="I140" s="39"/>
      <c r="J140" s="39"/>
      <c r="K140" s="39"/>
      <c r="L140" s="53" t="str">
        <f t="shared" si="3"/>
        <v>Megagen-MG-AnyOne-R(non)-TZMGAON10-Pre-milled Blank【non】-Φ 10</v>
      </c>
    </row>
    <row r="141" ht="15" spans="1:12">
      <c r="A141" s="38" t="s">
        <v>957</v>
      </c>
      <c r="B141" s="37" t="s">
        <v>1397</v>
      </c>
      <c r="C141" s="38" t="s">
        <v>959</v>
      </c>
      <c r="D141" s="38"/>
      <c r="E141" s="40" t="s">
        <v>1233</v>
      </c>
      <c r="F141" s="136" t="s">
        <v>1409</v>
      </c>
      <c r="G141" s="128" t="s">
        <v>20</v>
      </c>
      <c r="H141" s="11" t="s">
        <v>23</v>
      </c>
      <c r="I141" s="39"/>
      <c r="J141" s="39"/>
      <c r="K141" s="39"/>
      <c r="L141" s="53" t="str">
        <f t="shared" si="3"/>
        <v>Megagen-MG-AnyOne-R(non)-TZMGAON14-Pre-milled Blank【non】-Φ 14</v>
      </c>
    </row>
    <row r="142" spans="1:12">
      <c r="A142" s="38" t="s">
        <v>957</v>
      </c>
      <c r="B142" s="37" t="s">
        <v>1397</v>
      </c>
      <c r="C142" s="38" t="s">
        <v>960</v>
      </c>
      <c r="D142" s="38"/>
      <c r="E142" s="40" t="s">
        <v>433</v>
      </c>
      <c r="F142" s="136" t="s">
        <v>1410</v>
      </c>
      <c r="G142" s="129" t="s">
        <v>15</v>
      </c>
      <c r="H142" s="11" t="s">
        <v>16</v>
      </c>
      <c r="I142" s="39"/>
      <c r="J142" s="39"/>
      <c r="K142" s="39"/>
      <c r="L142" s="53" t="str">
        <f t="shared" si="3"/>
        <v>Megagen-MG-AnyRidge-M-TZMGARM10-Pre-milled Blank-Φ 10</v>
      </c>
    </row>
    <row r="143" spans="1:12">
      <c r="A143" s="38" t="s">
        <v>957</v>
      </c>
      <c r="B143" s="37" t="s">
        <v>1397</v>
      </c>
      <c r="C143" s="38" t="s">
        <v>960</v>
      </c>
      <c r="D143" s="38"/>
      <c r="E143" s="38" t="s">
        <v>433</v>
      </c>
      <c r="F143" s="136" t="s">
        <v>1411</v>
      </c>
      <c r="G143" s="129" t="s">
        <v>15</v>
      </c>
      <c r="H143" s="11" t="s">
        <v>23</v>
      </c>
      <c r="I143" s="39"/>
      <c r="J143" s="39"/>
      <c r="K143" s="39"/>
      <c r="L143" s="53" t="str">
        <f t="shared" si="3"/>
        <v>Megagen-MG-AnyRidge-M-TZMGARM14-Pre-milled Blank-Φ 14</v>
      </c>
    </row>
    <row r="144" ht="15" spans="1:12">
      <c r="A144" s="38" t="s">
        <v>957</v>
      </c>
      <c r="B144" s="37" t="s">
        <v>1397</v>
      </c>
      <c r="C144" s="38" t="s">
        <v>960</v>
      </c>
      <c r="D144" s="38"/>
      <c r="E144" s="40" t="s">
        <v>1331</v>
      </c>
      <c r="F144" s="136" t="s">
        <v>1412</v>
      </c>
      <c r="G144" s="128" t="s">
        <v>20</v>
      </c>
      <c r="H144" s="11" t="s">
        <v>16</v>
      </c>
      <c r="I144" s="39"/>
      <c r="J144" s="39"/>
      <c r="K144" s="39"/>
      <c r="L144" s="53" t="str">
        <f t="shared" si="3"/>
        <v>Megagen-MG-AnyRidge-M(non)-TZMARMN10-Pre-milled Blank【non】-Φ 10</v>
      </c>
    </row>
    <row r="145" ht="15" spans="1:12">
      <c r="A145" s="38" t="s">
        <v>957</v>
      </c>
      <c r="B145" s="37" t="s">
        <v>1397</v>
      </c>
      <c r="C145" s="38" t="s">
        <v>960</v>
      </c>
      <c r="D145" s="38"/>
      <c r="E145" s="40" t="s">
        <v>1331</v>
      </c>
      <c r="F145" s="136" t="s">
        <v>1413</v>
      </c>
      <c r="G145" s="128" t="s">
        <v>20</v>
      </c>
      <c r="H145" s="11" t="s">
        <v>23</v>
      </c>
      <c r="I145" s="39"/>
      <c r="J145" s="39"/>
      <c r="K145" s="39"/>
      <c r="L145" s="53" t="str">
        <f t="shared" si="3"/>
        <v>Megagen-MG-AnyRidge-M(non)-TZMGARMN14-Pre-milled Blank【non】-Φ 14</v>
      </c>
    </row>
    <row r="146" spans="1:12">
      <c r="A146" s="38" t="s">
        <v>957</v>
      </c>
      <c r="B146" s="37" t="s">
        <v>1397</v>
      </c>
      <c r="C146" s="38" t="s">
        <v>960</v>
      </c>
      <c r="D146" s="38"/>
      <c r="E146" s="38" t="s">
        <v>443</v>
      </c>
      <c r="F146" s="136" t="s">
        <v>1414</v>
      </c>
      <c r="G146" s="129" t="s">
        <v>15</v>
      </c>
      <c r="H146" s="11" t="s">
        <v>16</v>
      </c>
      <c r="I146" s="39"/>
      <c r="J146" s="39"/>
      <c r="K146" s="39"/>
      <c r="L146" s="53" t="str">
        <f t="shared" si="3"/>
        <v>Megagen-MG-AnyRidge-R-TZMGEARR10-Pre-milled Blank-Φ 10</v>
      </c>
    </row>
    <row r="147" spans="1:12">
      <c r="A147" s="38" t="s">
        <v>957</v>
      </c>
      <c r="B147" s="37" t="s">
        <v>1397</v>
      </c>
      <c r="C147" s="38" t="s">
        <v>960</v>
      </c>
      <c r="D147" s="38"/>
      <c r="E147" s="38" t="s">
        <v>443</v>
      </c>
      <c r="F147" s="136" t="s">
        <v>1415</v>
      </c>
      <c r="G147" s="129" t="s">
        <v>15</v>
      </c>
      <c r="H147" s="11" t="s">
        <v>23</v>
      </c>
      <c r="I147" s="39"/>
      <c r="J147" s="39"/>
      <c r="K147" s="39"/>
      <c r="L147" s="53" t="str">
        <f t="shared" si="3"/>
        <v>Megagen-MG-AnyRidge-R-TZMGARR14-Pre-milled Blank-Φ 14</v>
      </c>
    </row>
    <row r="148" ht="15" spans="1:12">
      <c r="A148" s="38" t="s">
        <v>957</v>
      </c>
      <c r="B148" s="37" t="s">
        <v>1397</v>
      </c>
      <c r="C148" s="38" t="s">
        <v>960</v>
      </c>
      <c r="D148" s="38"/>
      <c r="E148" s="40" t="s">
        <v>1233</v>
      </c>
      <c r="F148" s="136" t="s">
        <v>1416</v>
      </c>
      <c r="G148" s="128" t="s">
        <v>20</v>
      </c>
      <c r="H148" s="11" t="s">
        <v>16</v>
      </c>
      <c r="I148" s="39"/>
      <c r="J148" s="39"/>
      <c r="K148" s="39"/>
      <c r="L148" s="53" t="str">
        <f t="shared" si="3"/>
        <v>Megagen-MG-AnyRidge-R(non)-TZMGARRN10-Pre-milled Blank【non】-Φ 10</v>
      </c>
    </row>
    <row r="149" ht="15" spans="1:12">
      <c r="A149" s="38" t="s">
        <v>957</v>
      </c>
      <c r="B149" s="37" t="s">
        <v>1397</v>
      </c>
      <c r="C149" s="38" t="s">
        <v>960</v>
      </c>
      <c r="D149" s="38"/>
      <c r="E149" s="40" t="s">
        <v>1233</v>
      </c>
      <c r="F149" s="136" t="s">
        <v>1417</v>
      </c>
      <c r="G149" s="128" t="s">
        <v>20</v>
      </c>
      <c r="H149" s="11" t="s">
        <v>23</v>
      </c>
      <c r="I149" s="39"/>
      <c r="J149" s="39"/>
      <c r="K149" s="39"/>
      <c r="L149" s="53" t="str">
        <f t="shared" si="3"/>
        <v>Megagen-MG-AnyRidge-R(non)-TZMGARRN14-Pre-milled Blank【non】-Φ 14</v>
      </c>
    </row>
    <row r="150" spans="1:12">
      <c r="A150" s="38" t="s">
        <v>957</v>
      </c>
      <c r="B150" s="37" t="s">
        <v>1397</v>
      </c>
      <c r="C150" s="38" t="s">
        <v>960</v>
      </c>
      <c r="D150" s="38"/>
      <c r="E150" s="38" t="s">
        <v>961</v>
      </c>
      <c r="F150" s="136" t="s">
        <v>1418</v>
      </c>
      <c r="G150" s="129" t="s">
        <v>15</v>
      </c>
      <c r="H150" s="11" t="s">
        <v>16</v>
      </c>
      <c r="I150" s="39"/>
      <c r="J150" s="39"/>
      <c r="K150" s="39"/>
      <c r="L150" s="53" t="str">
        <f t="shared" si="3"/>
        <v>Megagen-MG-AnyRidge-W-TZMGEARW10-Pre-milled Blank-Φ 10</v>
      </c>
    </row>
    <row r="151" spans="1:12">
      <c r="A151" s="38" t="s">
        <v>957</v>
      </c>
      <c r="B151" s="37" t="s">
        <v>1397</v>
      </c>
      <c r="C151" s="38" t="s">
        <v>960</v>
      </c>
      <c r="D151" s="38"/>
      <c r="E151" s="38" t="s">
        <v>961</v>
      </c>
      <c r="F151" s="136" t="s">
        <v>1419</v>
      </c>
      <c r="G151" s="129" t="s">
        <v>15</v>
      </c>
      <c r="H151" s="11" t="s">
        <v>23</v>
      </c>
      <c r="I151" s="39"/>
      <c r="J151" s="39"/>
      <c r="K151" s="39"/>
      <c r="L151" s="53" t="str">
        <f t="shared" si="3"/>
        <v>Megagen-MG-AnyRidge-W-TZMGARW14-Pre-milled Blank-Φ 14</v>
      </c>
    </row>
    <row r="152" ht="15" spans="1:12">
      <c r="A152" s="38" t="s">
        <v>957</v>
      </c>
      <c r="B152" s="37" t="s">
        <v>1397</v>
      </c>
      <c r="C152" s="38" t="s">
        <v>960</v>
      </c>
      <c r="D152" s="38"/>
      <c r="E152" s="40" t="s">
        <v>1420</v>
      </c>
      <c r="F152" s="136" t="s">
        <v>1421</v>
      </c>
      <c r="G152" s="128" t="s">
        <v>20</v>
      </c>
      <c r="H152" s="11" t="s">
        <v>16</v>
      </c>
      <c r="I152" s="39"/>
      <c r="J152" s="39"/>
      <c r="K152" s="39"/>
      <c r="L152" s="53" t="str">
        <f t="shared" si="3"/>
        <v>Megagen-MG-AnyRidge-W(non)-TZMGARWN10-Pre-milled Blank【non】-Φ 10</v>
      </c>
    </row>
    <row r="153" ht="15" spans="1:12">
      <c r="A153" s="38" t="s">
        <v>957</v>
      </c>
      <c r="B153" s="37" t="s">
        <v>1397</v>
      </c>
      <c r="C153" s="38" t="s">
        <v>960</v>
      </c>
      <c r="D153" s="38"/>
      <c r="E153" s="40" t="s">
        <v>1420</v>
      </c>
      <c r="F153" s="136" t="s">
        <v>1422</v>
      </c>
      <c r="G153" s="128" t="s">
        <v>20</v>
      </c>
      <c r="H153" s="11" t="s">
        <v>23</v>
      </c>
      <c r="I153" s="39"/>
      <c r="J153" s="39"/>
      <c r="K153" s="39"/>
      <c r="L153" s="53" t="str">
        <f t="shared" si="3"/>
        <v>Megagen-MG-AnyRidge-W(non)-TZMGARWN14-Pre-milled Blank【non】-Φ 14</v>
      </c>
    </row>
    <row r="154" spans="1:12">
      <c r="A154" s="38" t="s">
        <v>957</v>
      </c>
      <c r="B154" s="37" t="s">
        <v>1397</v>
      </c>
      <c r="C154" s="38" t="s">
        <v>962</v>
      </c>
      <c r="D154" s="38"/>
      <c r="E154" s="38" t="s">
        <v>433</v>
      </c>
      <c r="F154" s="136" t="s">
        <v>1423</v>
      </c>
      <c r="G154" s="129" t="s">
        <v>15</v>
      </c>
      <c r="H154" s="11" t="s">
        <v>16</v>
      </c>
      <c r="I154" s="39"/>
      <c r="J154" s="39"/>
      <c r="K154" s="39"/>
      <c r="L154" s="53" t="str">
        <f t="shared" si="3"/>
        <v>Megagen-MG-MINI-M-TZMGMNM10-Pre-milled Blank-Φ 10</v>
      </c>
    </row>
    <row r="155" spans="1:12">
      <c r="A155" s="38" t="s">
        <v>957</v>
      </c>
      <c r="B155" s="37" t="s">
        <v>1397</v>
      </c>
      <c r="C155" s="38" t="s">
        <v>962</v>
      </c>
      <c r="D155" s="38"/>
      <c r="E155" s="38" t="s">
        <v>433</v>
      </c>
      <c r="F155" s="136" t="s">
        <v>1424</v>
      </c>
      <c r="G155" s="129" t="s">
        <v>15</v>
      </c>
      <c r="H155" s="11" t="s">
        <v>23</v>
      </c>
      <c r="I155" s="39"/>
      <c r="J155" s="39"/>
      <c r="K155" s="39"/>
      <c r="L155" s="53" t="str">
        <f t="shared" si="3"/>
        <v>Megagen-MG-MINI-M-TZMGMNM14-Pre-milled Blank-Φ 14</v>
      </c>
    </row>
    <row r="156" ht="15" spans="1:12">
      <c r="A156" s="38" t="s">
        <v>957</v>
      </c>
      <c r="B156" s="37" t="s">
        <v>1397</v>
      </c>
      <c r="C156" s="38" t="s">
        <v>962</v>
      </c>
      <c r="D156" s="38"/>
      <c r="E156" s="40" t="s">
        <v>1331</v>
      </c>
      <c r="F156" s="136" t="s">
        <v>1425</v>
      </c>
      <c r="G156" s="128" t="s">
        <v>20</v>
      </c>
      <c r="H156" s="11" t="s">
        <v>16</v>
      </c>
      <c r="I156" s="39"/>
      <c r="J156" s="39"/>
      <c r="K156" s="39"/>
      <c r="L156" s="53" t="str">
        <f t="shared" si="3"/>
        <v>Megagen-MG-MINI-M(non)-TZMGMNMN10-Pre-milled Blank【non】-Φ 10</v>
      </c>
    </row>
    <row r="157" ht="15" spans="1:12">
      <c r="A157" s="38" t="s">
        <v>957</v>
      </c>
      <c r="B157" s="37" t="s">
        <v>1397</v>
      </c>
      <c r="C157" s="38" t="s">
        <v>962</v>
      </c>
      <c r="D157" s="38"/>
      <c r="E157" s="40" t="s">
        <v>1331</v>
      </c>
      <c r="F157" s="136" t="s">
        <v>1426</v>
      </c>
      <c r="G157" s="128" t="s">
        <v>20</v>
      </c>
      <c r="H157" s="11" t="s">
        <v>23</v>
      </c>
      <c r="I157" s="39"/>
      <c r="J157" s="39"/>
      <c r="K157" s="39"/>
      <c r="L157" s="53" t="str">
        <f t="shared" si="3"/>
        <v>Megagen-MG-MINI-M(non)-TZMGMNMN14-Pre-milled Blank【non】-Φ 14</v>
      </c>
    </row>
    <row r="158" spans="1:12">
      <c r="A158" s="114" t="s">
        <v>957</v>
      </c>
      <c r="B158" s="140" t="s">
        <v>1397</v>
      </c>
      <c r="C158" s="114" t="s">
        <v>963</v>
      </c>
      <c r="E158" s="113" t="s">
        <v>433</v>
      </c>
      <c r="F158" s="136" t="s">
        <v>1427</v>
      </c>
      <c r="G158" s="129" t="s">
        <v>15</v>
      </c>
      <c r="H158" s="11" t="s">
        <v>16</v>
      </c>
      <c r="I158" s="39"/>
      <c r="J158" s="39"/>
      <c r="K158" s="39"/>
      <c r="L158" s="53" t="str">
        <f t="shared" si="3"/>
        <v>Megagen-MG-ST-M-TZMGSTM10-Pre-milled Blank-Φ 10</v>
      </c>
    </row>
    <row r="159" spans="1:12">
      <c r="A159" s="114" t="s">
        <v>957</v>
      </c>
      <c r="B159" s="140" t="s">
        <v>1397</v>
      </c>
      <c r="C159" s="114" t="s">
        <v>963</v>
      </c>
      <c r="E159" s="113" t="s">
        <v>433</v>
      </c>
      <c r="F159" s="136" t="s">
        <v>1428</v>
      </c>
      <c r="G159" s="129" t="s">
        <v>15</v>
      </c>
      <c r="H159" s="11" t="s">
        <v>23</v>
      </c>
      <c r="I159" s="39"/>
      <c r="J159" s="39"/>
      <c r="K159" s="39"/>
      <c r="L159" s="53" t="str">
        <f t="shared" si="3"/>
        <v>Megagen-MG-ST-M-TZMGSTM14-Pre-milled Blank-Φ 14</v>
      </c>
    </row>
    <row r="160" ht="15" spans="1:12">
      <c r="A160" s="114" t="s">
        <v>957</v>
      </c>
      <c r="B160" s="140" t="s">
        <v>1397</v>
      </c>
      <c r="C160" s="114" t="s">
        <v>963</v>
      </c>
      <c r="E160" s="113" t="s">
        <v>1429</v>
      </c>
      <c r="F160" s="136" t="s">
        <v>1430</v>
      </c>
      <c r="G160" s="128" t="s">
        <v>20</v>
      </c>
      <c r="H160" s="11" t="s">
        <v>16</v>
      </c>
      <c r="I160" s="39"/>
      <c r="J160" s="39"/>
      <c r="K160" s="39"/>
      <c r="L160" s="53" t="str">
        <f t="shared" si="3"/>
        <v>Megagen-MG-ST-M（non）-TZMGSTMN10-Pre-milled Blank【non】-Φ 10</v>
      </c>
    </row>
    <row r="161" ht="15" spans="1:12">
      <c r="A161" s="114" t="s">
        <v>957</v>
      </c>
      <c r="B161" s="140" t="s">
        <v>1397</v>
      </c>
      <c r="C161" s="114" t="s">
        <v>963</v>
      </c>
      <c r="E161" s="113" t="s">
        <v>1429</v>
      </c>
      <c r="F161" s="136" t="s">
        <v>1431</v>
      </c>
      <c r="G161" s="128" t="s">
        <v>20</v>
      </c>
      <c r="H161" s="11" t="s">
        <v>23</v>
      </c>
      <c r="I161" s="39"/>
      <c r="J161" s="39"/>
      <c r="K161" s="39"/>
      <c r="L161" s="53" t="str">
        <f t="shared" si="3"/>
        <v>Megagen-MG-ST-M（non）-TZMGSTMN14-Pre-milled Blank【non】-Φ 14</v>
      </c>
    </row>
    <row r="162" spans="1:12">
      <c r="A162" s="114" t="s">
        <v>957</v>
      </c>
      <c r="B162" s="140" t="s">
        <v>1397</v>
      </c>
      <c r="C162" s="114" t="s">
        <v>963</v>
      </c>
      <c r="E162" s="113" t="s">
        <v>443</v>
      </c>
      <c r="F162" s="136" t="s">
        <v>1432</v>
      </c>
      <c r="G162" s="129" t="s">
        <v>15</v>
      </c>
      <c r="H162" s="11" t="s">
        <v>16</v>
      </c>
      <c r="I162" s="39"/>
      <c r="J162" s="39"/>
      <c r="K162" s="39"/>
      <c r="L162" s="53" t="str">
        <f t="shared" si="3"/>
        <v>Megagen-MG-ST-R-TZMGSTR10-Pre-milled Blank-Φ 10</v>
      </c>
    </row>
    <row r="163" spans="1:12">
      <c r="A163" s="114" t="s">
        <v>957</v>
      </c>
      <c r="B163" s="140" t="s">
        <v>1397</v>
      </c>
      <c r="C163" s="114" t="s">
        <v>963</v>
      </c>
      <c r="E163" s="113" t="s">
        <v>443</v>
      </c>
      <c r="F163" s="136" t="s">
        <v>1433</v>
      </c>
      <c r="G163" s="129" t="s">
        <v>15</v>
      </c>
      <c r="H163" s="11" t="s">
        <v>23</v>
      </c>
      <c r="I163" s="39"/>
      <c r="J163" s="39"/>
      <c r="K163" s="39"/>
      <c r="L163" s="53" t="str">
        <f t="shared" si="3"/>
        <v>Megagen-MG-ST-R-TZMGSTR14-Pre-milled Blank-Φ 14</v>
      </c>
    </row>
    <row r="164" ht="15" spans="1:12">
      <c r="A164" s="114" t="s">
        <v>957</v>
      </c>
      <c r="B164" s="140" t="s">
        <v>1397</v>
      </c>
      <c r="C164" s="114" t="s">
        <v>963</v>
      </c>
      <c r="E164" s="114" t="s">
        <v>1434</v>
      </c>
      <c r="F164" s="136" t="s">
        <v>1435</v>
      </c>
      <c r="G164" s="128" t="s">
        <v>20</v>
      </c>
      <c r="H164" s="11" t="s">
        <v>16</v>
      </c>
      <c r="I164" s="39"/>
      <c r="J164" s="39"/>
      <c r="K164" s="39"/>
      <c r="L164" s="53" t="str">
        <f t="shared" si="3"/>
        <v>Megagen-MG-ST-R (non）-TZMGSTRN10-Pre-milled Blank【non】-Φ 10</v>
      </c>
    </row>
    <row r="165" ht="15" spans="1:12">
      <c r="A165" s="114" t="s">
        <v>957</v>
      </c>
      <c r="B165" s="140" t="s">
        <v>1397</v>
      </c>
      <c r="C165" s="114" t="s">
        <v>963</v>
      </c>
      <c r="E165" s="114" t="s">
        <v>1436</v>
      </c>
      <c r="F165" s="136" t="s">
        <v>1437</v>
      </c>
      <c r="G165" s="128" t="s">
        <v>20</v>
      </c>
      <c r="H165" s="11" t="s">
        <v>23</v>
      </c>
      <c r="I165" s="39"/>
      <c r="J165" s="39"/>
      <c r="K165" s="39"/>
      <c r="L165" s="53" t="str">
        <f t="shared" si="3"/>
        <v>Megagen-MG-ST-R（non）-TZMGSTRN14-Pre-milled Blank【non】-Φ 14</v>
      </c>
    </row>
    <row r="166" spans="1:12">
      <c r="A166" s="31" t="s">
        <v>964</v>
      </c>
      <c r="B166" s="37" t="s">
        <v>1438</v>
      </c>
      <c r="C166" s="31" t="s">
        <v>965</v>
      </c>
      <c r="D166" s="31"/>
      <c r="E166" s="38" t="s">
        <v>433</v>
      </c>
      <c r="F166" s="136" t="s">
        <v>1439</v>
      </c>
      <c r="G166" s="129" t="s">
        <v>15</v>
      </c>
      <c r="H166" s="11" t="s">
        <v>16</v>
      </c>
      <c r="I166" s="39"/>
      <c r="J166" s="39"/>
      <c r="K166" s="39"/>
      <c r="L166" s="53" t="str">
        <f t="shared" si="3"/>
        <v>Dentis-DTS-SQ-M-TZDTSM10-Pre-milled Blank-Φ 10</v>
      </c>
    </row>
    <row r="167" spans="1:12">
      <c r="A167" s="31" t="s">
        <v>964</v>
      </c>
      <c r="B167" s="37" t="s">
        <v>1438</v>
      </c>
      <c r="C167" s="31" t="s">
        <v>965</v>
      </c>
      <c r="D167" s="31"/>
      <c r="E167" s="38" t="s">
        <v>433</v>
      </c>
      <c r="F167" s="136" t="s">
        <v>1440</v>
      </c>
      <c r="G167" s="129" t="s">
        <v>15</v>
      </c>
      <c r="H167" s="11" t="s">
        <v>23</v>
      </c>
      <c r="I167" s="39"/>
      <c r="J167" s="39"/>
      <c r="K167" s="39"/>
      <c r="L167" s="53" t="str">
        <f t="shared" si="3"/>
        <v>Dentis-DTS-SQ-M-TZDTSM14-Pre-milled Blank-Φ 14</v>
      </c>
    </row>
    <row r="168" ht="15" spans="1:12">
      <c r="A168" s="31" t="s">
        <v>964</v>
      </c>
      <c r="B168" s="37" t="s">
        <v>1438</v>
      </c>
      <c r="C168" s="31" t="s">
        <v>965</v>
      </c>
      <c r="D168" s="31"/>
      <c r="E168" s="40" t="s">
        <v>1331</v>
      </c>
      <c r="F168" s="136" t="s">
        <v>1441</v>
      </c>
      <c r="G168" s="128" t="s">
        <v>20</v>
      </c>
      <c r="H168" s="11" t="s">
        <v>16</v>
      </c>
      <c r="I168" s="39"/>
      <c r="J168" s="39"/>
      <c r="K168" s="39"/>
      <c r="L168" s="53" t="str">
        <f t="shared" si="3"/>
        <v>Dentis-DTS-SQ-M(non)-TZDTSMN10-Pre-milled Blank【non】-Φ 10</v>
      </c>
    </row>
    <row r="169" ht="15" spans="1:12">
      <c r="A169" s="31" t="s">
        <v>964</v>
      </c>
      <c r="B169" s="37" t="s">
        <v>1438</v>
      </c>
      <c r="C169" s="31" t="s">
        <v>965</v>
      </c>
      <c r="D169" s="31"/>
      <c r="E169" s="40" t="s">
        <v>1331</v>
      </c>
      <c r="F169" s="136" t="s">
        <v>1442</v>
      </c>
      <c r="G169" s="128" t="s">
        <v>20</v>
      </c>
      <c r="H169" s="11" t="s">
        <v>23</v>
      </c>
      <c r="I169" s="39"/>
      <c r="J169" s="39"/>
      <c r="K169" s="39"/>
      <c r="L169" s="53" t="str">
        <f t="shared" si="3"/>
        <v>Dentis-DTS-SQ-M(non)-TZDTSMN14-Pre-milled Blank【non】-Φ 14</v>
      </c>
    </row>
    <row r="170" spans="1:12">
      <c r="A170" s="31" t="s">
        <v>964</v>
      </c>
      <c r="B170" s="37" t="s">
        <v>1438</v>
      </c>
      <c r="C170" s="31" t="s">
        <v>966</v>
      </c>
      <c r="D170" s="31"/>
      <c r="E170" s="31" t="s">
        <v>943</v>
      </c>
      <c r="F170" s="136" t="s">
        <v>1443</v>
      </c>
      <c r="G170" s="129" t="s">
        <v>15</v>
      </c>
      <c r="H170" s="11" t="s">
        <v>16</v>
      </c>
      <c r="I170" s="39"/>
      <c r="J170" s="39"/>
      <c r="K170" s="39"/>
      <c r="L170" s="53" t="str">
        <f t="shared" si="3"/>
        <v>Dentis-DTS-S-clean-R/W-TZDTSRW10-Pre-milled Blank-Φ 10</v>
      </c>
    </row>
    <row r="171" spans="1:12">
      <c r="A171" s="31" t="s">
        <v>964</v>
      </c>
      <c r="B171" s="37" t="s">
        <v>1438</v>
      </c>
      <c r="C171" s="31" t="s">
        <v>966</v>
      </c>
      <c r="D171" s="31"/>
      <c r="E171" s="31" t="s">
        <v>943</v>
      </c>
      <c r="F171" s="136" t="s">
        <v>1444</v>
      </c>
      <c r="G171" s="129" t="s">
        <v>15</v>
      </c>
      <c r="H171" s="11" t="s">
        <v>23</v>
      </c>
      <c r="I171" s="39"/>
      <c r="J171" s="39"/>
      <c r="K171" s="39"/>
      <c r="L171" s="53" t="str">
        <f t="shared" si="3"/>
        <v>Dentis-DTS-S-clean-R/W-TZDTSRW14-Pre-milled Blank-Φ 14</v>
      </c>
    </row>
    <row r="172" ht="15" spans="1:12">
      <c r="A172" s="31" t="s">
        <v>964</v>
      </c>
      <c r="B172" s="37" t="s">
        <v>1438</v>
      </c>
      <c r="C172" s="31" t="s">
        <v>966</v>
      </c>
      <c r="D172" s="31"/>
      <c r="E172" s="37" t="s">
        <v>1335</v>
      </c>
      <c r="F172" s="136" t="s">
        <v>1445</v>
      </c>
      <c r="G172" s="128" t="s">
        <v>20</v>
      </c>
      <c r="H172" s="11" t="s">
        <v>16</v>
      </c>
      <c r="I172" s="39"/>
      <c r="J172" s="39"/>
      <c r="K172" s="39"/>
      <c r="L172" s="53" t="str">
        <f t="shared" si="3"/>
        <v>Dentis-DTS-S-clean-R/W(non)-TZDTSRWN10-Pre-milled Blank【non】-Φ 10</v>
      </c>
    </row>
    <row r="173" ht="15" spans="1:12">
      <c r="A173" s="31" t="s">
        <v>964</v>
      </c>
      <c r="B173" s="37" t="s">
        <v>1438</v>
      </c>
      <c r="C173" s="31" t="s">
        <v>966</v>
      </c>
      <c r="D173" s="31"/>
      <c r="E173" s="37" t="s">
        <v>1335</v>
      </c>
      <c r="F173" s="136" t="s">
        <v>1446</v>
      </c>
      <c r="G173" s="128" t="s">
        <v>20</v>
      </c>
      <c r="H173" s="11" t="s">
        <v>23</v>
      </c>
      <c r="I173" s="39"/>
      <c r="J173" s="39"/>
      <c r="K173" s="39"/>
      <c r="L173" s="53" t="str">
        <f t="shared" si="3"/>
        <v>Dentis-DTS-S-clean-R/W(non)-TZDTSRWN14-Pre-milled Blank【non】-Φ 14</v>
      </c>
    </row>
    <row r="174" spans="1:12">
      <c r="A174" s="38" t="s">
        <v>820</v>
      </c>
      <c r="B174" s="37" t="s">
        <v>1447</v>
      </c>
      <c r="C174" s="40" t="s">
        <v>1448</v>
      </c>
      <c r="D174" s="40"/>
      <c r="E174" s="141" t="s">
        <v>968</v>
      </c>
      <c r="F174" s="136" t="s">
        <v>1449</v>
      </c>
      <c r="G174" s="129" t="s">
        <v>15</v>
      </c>
      <c r="H174" s="11" t="s">
        <v>16</v>
      </c>
      <c r="I174" s="39"/>
      <c r="J174" s="39"/>
      <c r="K174" s="39"/>
      <c r="L174" s="53" t="str">
        <f t="shared" si="3"/>
        <v>Astra Tech-AST- TX-3.0S-TZASTTX3010-Pre-milled Blank-Φ 10</v>
      </c>
    </row>
    <row r="175" spans="1:12">
      <c r="A175" s="38" t="s">
        <v>820</v>
      </c>
      <c r="B175" s="37" t="s">
        <v>1447</v>
      </c>
      <c r="C175" s="40" t="s">
        <v>1448</v>
      </c>
      <c r="D175" s="40"/>
      <c r="E175" s="141" t="s">
        <v>968</v>
      </c>
      <c r="F175" s="136" t="s">
        <v>1450</v>
      </c>
      <c r="G175" s="129" t="s">
        <v>15</v>
      </c>
      <c r="H175" s="11" t="s">
        <v>23</v>
      </c>
      <c r="I175" s="39"/>
      <c r="J175" s="39"/>
      <c r="K175" s="39"/>
      <c r="L175" s="53" t="str">
        <f t="shared" si="3"/>
        <v>Astra Tech-AST- TX-3.0S-TZASTTX3014-Pre-milled Blank-Φ 14</v>
      </c>
    </row>
    <row r="176" ht="15" spans="1:12">
      <c r="A176" s="38" t="s">
        <v>820</v>
      </c>
      <c r="B176" s="37" t="s">
        <v>1447</v>
      </c>
      <c r="C176" s="40" t="s">
        <v>1448</v>
      </c>
      <c r="D176" s="40"/>
      <c r="E176" s="142" t="s">
        <v>1451</v>
      </c>
      <c r="F176" s="136" t="s">
        <v>1452</v>
      </c>
      <c r="G176" s="128" t="s">
        <v>20</v>
      </c>
      <c r="H176" s="11" t="s">
        <v>16</v>
      </c>
      <c r="I176" s="39"/>
      <c r="J176" s="39"/>
      <c r="K176" s="39"/>
      <c r="L176" s="53" t="str">
        <f t="shared" si="3"/>
        <v>Astra Tech-AST- TX-3.0S(non)-TZASTTX30N10-Pre-milled Blank【non】-Φ 10</v>
      </c>
    </row>
    <row r="177" ht="15" spans="1:12">
      <c r="A177" s="38" t="s">
        <v>820</v>
      </c>
      <c r="B177" s="37" t="s">
        <v>1447</v>
      </c>
      <c r="C177" s="40" t="s">
        <v>1448</v>
      </c>
      <c r="D177" s="40"/>
      <c r="E177" s="142" t="s">
        <v>1451</v>
      </c>
      <c r="F177" s="136" t="s">
        <v>1453</v>
      </c>
      <c r="G177" s="128" t="s">
        <v>20</v>
      </c>
      <c r="H177" s="11" t="s">
        <v>23</v>
      </c>
      <c r="I177" s="39"/>
      <c r="J177" s="39"/>
      <c r="K177" s="39"/>
      <c r="L177" s="53" t="str">
        <f t="shared" si="3"/>
        <v>Astra Tech-AST- TX-3.0S(non)-TZASTTX30N14-Pre-milled Blank【non】-Φ 14</v>
      </c>
    </row>
    <row r="178" spans="1:12">
      <c r="A178" s="38" t="s">
        <v>820</v>
      </c>
      <c r="B178" s="37" t="s">
        <v>1447</v>
      </c>
      <c r="C178" s="40" t="s">
        <v>1448</v>
      </c>
      <c r="D178" s="40"/>
      <c r="E178" s="38" t="s">
        <v>969</v>
      </c>
      <c r="F178" s="136" t="s">
        <v>1454</v>
      </c>
      <c r="G178" s="129" t="s">
        <v>15</v>
      </c>
      <c r="H178" s="11" t="s">
        <v>16</v>
      </c>
      <c r="I178" s="39"/>
      <c r="J178" s="39"/>
      <c r="K178" s="39"/>
      <c r="L178" s="53" t="str">
        <f t="shared" si="3"/>
        <v>Astra Tech-AST- TX-3.5S/4.0S-TZASTTX3510-Pre-milled Blank-Φ 10</v>
      </c>
    </row>
    <row r="179" spans="1:12">
      <c r="A179" s="38" t="s">
        <v>820</v>
      </c>
      <c r="B179" s="37" t="s">
        <v>1447</v>
      </c>
      <c r="C179" s="40" t="s">
        <v>1448</v>
      </c>
      <c r="D179" s="40"/>
      <c r="E179" s="38" t="s">
        <v>969</v>
      </c>
      <c r="F179" s="136" t="s">
        <v>1455</v>
      </c>
      <c r="G179" s="129" t="s">
        <v>15</v>
      </c>
      <c r="H179" s="11" t="s">
        <v>23</v>
      </c>
      <c r="I179" s="39"/>
      <c r="J179" s="39"/>
      <c r="K179" s="39"/>
      <c r="L179" s="53" t="str">
        <f t="shared" si="3"/>
        <v>Astra Tech-AST- TX-3.5S/4.0S-TZASTTX3514-Pre-milled Blank-Φ 14</v>
      </c>
    </row>
    <row r="180" ht="15" spans="1:12">
      <c r="A180" s="38" t="s">
        <v>820</v>
      </c>
      <c r="B180" s="37" t="s">
        <v>1447</v>
      </c>
      <c r="C180" s="40" t="s">
        <v>1448</v>
      </c>
      <c r="D180" s="40"/>
      <c r="E180" s="40" t="s">
        <v>1456</v>
      </c>
      <c r="F180" s="136" t="s">
        <v>1457</v>
      </c>
      <c r="G180" s="128" t="s">
        <v>20</v>
      </c>
      <c r="H180" s="11" t="s">
        <v>16</v>
      </c>
      <c r="I180" s="39"/>
      <c r="J180" s="39"/>
      <c r="K180" s="39"/>
      <c r="L180" s="53" t="str">
        <f t="shared" si="3"/>
        <v>Astra Tech-AST- TX-3.5S/4.0S(non)-TZASTTX35N10-Pre-milled Blank【non】-Φ 10</v>
      </c>
    </row>
    <row r="181" ht="15" spans="1:12">
      <c r="A181" s="38" t="s">
        <v>820</v>
      </c>
      <c r="B181" s="37" t="s">
        <v>1447</v>
      </c>
      <c r="C181" s="40" t="s">
        <v>1448</v>
      </c>
      <c r="D181" s="40"/>
      <c r="E181" s="40" t="s">
        <v>1456</v>
      </c>
      <c r="F181" s="136" t="s">
        <v>1458</v>
      </c>
      <c r="G181" s="128" t="s">
        <v>20</v>
      </c>
      <c r="H181" s="11" t="s">
        <v>23</v>
      </c>
      <c r="I181" s="39"/>
      <c r="J181" s="39"/>
      <c r="K181" s="39"/>
      <c r="L181" s="53" t="str">
        <f t="shared" si="3"/>
        <v>Astra Tech-AST- TX-3.5S/4.0S(non)-TZASTTX35N14-Pre-milled Blank【non】-Φ 14</v>
      </c>
    </row>
    <row r="182" spans="1:12">
      <c r="A182" s="38" t="s">
        <v>820</v>
      </c>
      <c r="B182" s="37" t="s">
        <v>1447</v>
      </c>
      <c r="C182" s="40" t="s">
        <v>1448</v>
      </c>
      <c r="D182" s="40"/>
      <c r="E182" s="38" t="s">
        <v>970</v>
      </c>
      <c r="F182" s="136" t="s">
        <v>1459</v>
      </c>
      <c r="G182" s="129" t="s">
        <v>15</v>
      </c>
      <c r="H182" s="11" t="s">
        <v>16</v>
      </c>
      <c r="I182" s="39"/>
      <c r="J182" s="39"/>
      <c r="K182" s="39"/>
      <c r="L182" s="53" t="str">
        <f t="shared" si="3"/>
        <v>Astra Tech-AST- TX-4.5/5.0/5.0S-TZASTTX4510-Pre-milled Blank-Φ 10</v>
      </c>
    </row>
    <row r="183" spans="1:12">
      <c r="A183" s="38" t="s">
        <v>820</v>
      </c>
      <c r="B183" s="37" t="s">
        <v>1447</v>
      </c>
      <c r="C183" s="40" t="s">
        <v>1448</v>
      </c>
      <c r="D183" s="40"/>
      <c r="E183" s="38" t="s">
        <v>970</v>
      </c>
      <c r="F183" s="136" t="s">
        <v>1460</v>
      </c>
      <c r="G183" s="129" t="s">
        <v>15</v>
      </c>
      <c r="H183" s="11" t="s">
        <v>23</v>
      </c>
      <c r="I183" s="39"/>
      <c r="J183" s="39"/>
      <c r="K183" s="39"/>
      <c r="L183" s="53" t="str">
        <f t="shared" si="3"/>
        <v>Astra Tech-AST- TX-4.5/5.0/5.0S-TZASTTX4514-Pre-milled Blank-Φ 14</v>
      </c>
    </row>
    <row r="184" ht="15" spans="1:12">
      <c r="A184" s="38" t="s">
        <v>820</v>
      </c>
      <c r="B184" s="37" t="s">
        <v>1447</v>
      </c>
      <c r="C184" s="40" t="s">
        <v>1448</v>
      </c>
      <c r="D184" s="40"/>
      <c r="E184" s="40" t="s">
        <v>1461</v>
      </c>
      <c r="F184" s="136" t="s">
        <v>1462</v>
      </c>
      <c r="G184" s="128" t="s">
        <v>20</v>
      </c>
      <c r="H184" s="11" t="s">
        <v>16</v>
      </c>
      <c r="I184" s="39"/>
      <c r="J184" s="39"/>
      <c r="K184" s="39"/>
      <c r="L184" s="53" t="str">
        <f t="shared" si="3"/>
        <v>Astra Tech-AST- TX-4.5/5.0/5.0S(non)-TZASTTX45N10-Pre-milled Blank【non】-Φ 10</v>
      </c>
    </row>
    <row r="185" ht="15" spans="1:12">
      <c r="A185" s="38" t="s">
        <v>820</v>
      </c>
      <c r="B185" s="37" t="s">
        <v>1447</v>
      </c>
      <c r="C185" s="40" t="s">
        <v>1448</v>
      </c>
      <c r="D185" s="40"/>
      <c r="E185" s="40" t="s">
        <v>1461</v>
      </c>
      <c r="F185" s="136" t="s">
        <v>1463</v>
      </c>
      <c r="G185" s="128" t="s">
        <v>20</v>
      </c>
      <c r="H185" s="11" t="s">
        <v>23</v>
      </c>
      <c r="I185" s="39"/>
      <c r="J185" s="39"/>
      <c r="K185" s="39"/>
      <c r="L185" s="53" t="str">
        <f t="shared" ref="L185:L192" si="4">A185&amp;"-"&amp;B185&amp;"-"&amp;C185&amp;"-"&amp;E185&amp;"-"&amp;F185&amp;"-"&amp;G185&amp;"-"&amp;H185</f>
        <v>Astra Tech-AST- TX-4.5/5.0/5.0S(non)-TZASTTX45N14-Pre-milled Blank【non】-Φ 14</v>
      </c>
    </row>
    <row r="186" spans="1:12">
      <c r="A186" s="38" t="s">
        <v>820</v>
      </c>
      <c r="B186" s="37" t="s">
        <v>1447</v>
      </c>
      <c r="C186" s="40" t="s">
        <v>1464</v>
      </c>
      <c r="D186" s="40"/>
      <c r="E186" s="143">
        <v>3</v>
      </c>
      <c r="F186" s="136" t="s">
        <v>1465</v>
      </c>
      <c r="G186" s="129" t="s">
        <v>15</v>
      </c>
      <c r="H186" s="11" t="s">
        <v>16</v>
      </c>
      <c r="I186" s="39"/>
      <c r="J186" s="39"/>
      <c r="K186" s="39"/>
      <c r="L186" s="53" t="str">
        <f t="shared" si="4"/>
        <v>Astra Tech-AST- EV-3-TZASTEV3010-Pre-milled Blank-Φ 10</v>
      </c>
    </row>
    <row r="187" spans="1:12">
      <c r="A187" s="38" t="s">
        <v>820</v>
      </c>
      <c r="B187" s="37" t="s">
        <v>1447</v>
      </c>
      <c r="C187" s="40" t="s">
        <v>1464</v>
      </c>
      <c r="D187" s="40"/>
      <c r="E187" s="143">
        <v>3</v>
      </c>
      <c r="F187" s="136" t="s">
        <v>1466</v>
      </c>
      <c r="G187" s="129" t="s">
        <v>15</v>
      </c>
      <c r="H187" s="11" t="s">
        <v>23</v>
      </c>
      <c r="I187" s="39"/>
      <c r="J187" s="39"/>
      <c r="K187" s="39"/>
      <c r="L187" s="53" t="str">
        <f t="shared" si="4"/>
        <v>Astra Tech-AST- EV-3-TZASTEV3014-Pre-milled Blank-Φ 14</v>
      </c>
    </row>
    <row r="188" ht="15" spans="1:12">
      <c r="A188" s="38" t="s">
        <v>820</v>
      </c>
      <c r="B188" s="37" t="s">
        <v>1447</v>
      </c>
      <c r="C188" s="40" t="s">
        <v>1464</v>
      </c>
      <c r="D188" s="40"/>
      <c r="E188" s="144" t="s">
        <v>1467</v>
      </c>
      <c r="F188" s="136" t="s">
        <v>1468</v>
      </c>
      <c r="G188" s="128" t="s">
        <v>20</v>
      </c>
      <c r="H188" s="11" t="s">
        <v>16</v>
      </c>
      <c r="I188" s="39"/>
      <c r="J188" s="39"/>
      <c r="K188" s="39"/>
      <c r="L188" s="53" t="str">
        <f t="shared" si="4"/>
        <v>Astra Tech-AST- EV-3(non)-TZASTEV30N10-Pre-milled Blank【non】-Φ 10</v>
      </c>
    </row>
    <row r="189" ht="15" spans="1:12">
      <c r="A189" s="38" t="s">
        <v>820</v>
      </c>
      <c r="B189" s="37" t="s">
        <v>1447</v>
      </c>
      <c r="C189" s="40" t="s">
        <v>1464</v>
      </c>
      <c r="D189" s="40"/>
      <c r="E189" s="144" t="s">
        <v>1467</v>
      </c>
      <c r="F189" s="136" t="s">
        <v>1469</v>
      </c>
      <c r="G189" s="128" t="s">
        <v>20</v>
      </c>
      <c r="H189" s="11" t="s">
        <v>23</v>
      </c>
      <c r="I189" s="39"/>
      <c r="J189" s="39"/>
      <c r="K189" s="39"/>
      <c r="L189" s="53" t="str">
        <f t="shared" si="4"/>
        <v>Astra Tech-AST- EV-3(non)-TZASTEV30N14-Pre-milled Blank【non】-Φ 14</v>
      </c>
    </row>
    <row r="190" spans="1:12">
      <c r="A190" s="38" t="s">
        <v>820</v>
      </c>
      <c r="B190" s="37" t="s">
        <v>1447</v>
      </c>
      <c r="C190" s="40" t="s">
        <v>1464</v>
      </c>
      <c r="D190" s="40"/>
      <c r="E190" s="38">
        <v>3.6</v>
      </c>
      <c r="F190" s="136" t="s">
        <v>1470</v>
      </c>
      <c r="G190" s="129" t="s">
        <v>15</v>
      </c>
      <c r="H190" s="11" t="s">
        <v>16</v>
      </c>
      <c r="I190" s="39"/>
      <c r="J190" s="39"/>
      <c r="K190" s="39"/>
      <c r="L190" s="53" t="str">
        <f t="shared" si="4"/>
        <v>Astra Tech-AST- EV-3.6-TZASTEV3610-Pre-milled Blank-Φ 10</v>
      </c>
    </row>
    <row r="191" spans="1:12">
      <c r="A191" s="38" t="s">
        <v>820</v>
      </c>
      <c r="B191" s="37" t="s">
        <v>1447</v>
      </c>
      <c r="C191" s="40" t="s">
        <v>1464</v>
      </c>
      <c r="D191" s="40"/>
      <c r="E191" s="38">
        <v>3.6</v>
      </c>
      <c r="F191" s="136" t="s">
        <v>1471</v>
      </c>
      <c r="G191" s="129" t="s">
        <v>15</v>
      </c>
      <c r="H191" s="11" t="s">
        <v>23</v>
      </c>
      <c r="I191" s="39"/>
      <c r="J191" s="39"/>
      <c r="K191" s="39"/>
      <c r="L191" s="53" t="str">
        <f t="shared" si="4"/>
        <v>Astra Tech-AST- EV-3.6-TZASTEV3614-Pre-milled Blank-Φ 14</v>
      </c>
    </row>
    <row r="192" ht="15" spans="1:12">
      <c r="A192" s="38" t="s">
        <v>820</v>
      </c>
      <c r="B192" s="37" t="s">
        <v>1447</v>
      </c>
      <c r="C192" s="40" t="s">
        <v>1464</v>
      </c>
      <c r="D192" s="40"/>
      <c r="E192" s="40" t="s">
        <v>1472</v>
      </c>
      <c r="F192" s="136" t="s">
        <v>1473</v>
      </c>
      <c r="G192" s="128" t="s">
        <v>20</v>
      </c>
      <c r="H192" s="11" t="s">
        <v>16</v>
      </c>
      <c r="I192" s="39"/>
      <c r="J192" s="39"/>
      <c r="K192" s="39"/>
      <c r="L192" s="53" t="str">
        <f t="shared" si="4"/>
        <v>Astra Tech-AST- EV-3.6(non)-TZASTEV36N10-Pre-milled Blank【non】-Φ 10</v>
      </c>
    </row>
    <row r="193" ht="15" spans="1:12">
      <c r="A193" s="38" t="s">
        <v>820</v>
      </c>
      <c r="B193" s="37" t="s">
        <v>1447</v>
      </c>
      <c r="C193" s="40" t="s">
        <v>1464</v>
      </c>
      <c r="D193" s="40"/>
      <c r="E193" s="40" t="s">
        <v>1472</v>
      </c>
      <c r="F193" s="136" t="s">
        <v>1474</v>
      </c>
      <c r="G193" s="128" t="s">
        <v>20</v>
      </c>
      <c r="H193" s="11" t="s">
        <v>23</v>
      </c>
      <c r="I193" s="39"/>
      <c r="J193" s="39"/>
      <c r="K193" s="39"/>
      <c r="L193" s="53" t="str">
        <f t="shared" ref="L193:L256" si="5">A193&amp;"-"&amp;B193&amp;"-"&amp;C193&amp;"-"&amp;E193&amp;"-"&amp;F193&amp;"-"&amp;G193&amp;"-"&amp;H193</f>
        <v>Astra Tech-AST- EV-3.6(non)-TZASTEV36N14-Pre-milled Blank【non】-Φ 14</v>
      </c>
    </row>
    <row r="194" spans="1:12">
      <c r="A194" s="38" t="s">
        <v>820</v>
      </c>
      <c r="B194" s="37" t="s">
        <v>1447</v>
      </c>
      <c r="C194" s="40" t="s">
        <v>1464</v>
      </c>
      <c r="D194" s="40"/>
      <c r="E194" s="38">
        <v>4.2</v>
      </c>
      <c r="F194" s="136" t="s">
        <v>1475</v>
      </c>
      <c r="G194" s="129" t="s">
        <v>15</v>
      </c>
      <c r="H194" s="11" t="s">
        <v>16</v>
      </c>
      <c r="I194" s="39"/>
      <c r="J194" s="39"/>
      <c r="K194" s="39"/>
      <c r="L194" s="53" t="str">
        <f t="shared" si="5"/>
        <v>Astra Tech-AST- EV-4.2-TZASTEV4210-Pre-milled Blank-Φ 10</v>
      </c>
    </row>
    <row r="195" spans="1:12">
      <c r="A195" s="38" t="s">
        <v>820</v>
      </c>
      <c r="B195" s="37" t="s">
        <v>1447</v>
      </c>
      <c r="C195" s="40" t="s">
        <v>1464</v>
      </c>
      <c r="D195" s="40"/>
      <c r="E195" s="38">
        <v>4.2</v>
      </c>
      <c r="F195" s="136" t="s">
        <v>1476</v>
      </c>
      <c r="G195" s="129" t="s">
        <v>15</v>
      </c>
      <c r="H195" s="11" t="s">
        <v>23</v>
      </c>
      <c r="I195" s="39"/>
      <c r="J195" s="39"/>
      <c r="K195" s="39"/>
      <c r="L195" s="53" t="str">
        <f t="shared" si="5"/>
        <v>Astra Tech-AST- EV-4.2-TZASTEV4214-Pre-milled Blank-Φ 14</v>
      </c>
    </row>
    <row r="196" ht="15" spans="1:12">
      <c r="A196" s="38" t="s">
        <v>820</v>
      </c>
      <c r="B196" s="37" t="s">
        <v>1447</v>
      </c>
      <c r="C196" s="40" t="s">
        <v>1464</v>
      </c>
      <c r="D196" s="40"/>
      <c r="E196" s="40" t="s">
        <v>1477</v>
      </c>
      <c r="F196" s="136" t="s">
        <v>1478</v>
      </c>
      <c r="G196" s="128" t="s">
        <v>20</v>
      </c>
      <c r="H196" s="11" t="s">
        <v>16</v>
      </c>
      <c r="I196" s="39"/>
      <c r="J196" s="39"/>
      <c r="K196" s="39"/>
      <c r="L196" s="53" t="str">
        <f t="shared" si="5"/>
        <v>Astra Tech-AST- EV-4.2(non)-TZASTEV42N10-Pre-milled Blank【non】-Φ 10</v>
      </c>
    </row>
    <row r="197" ht="15" spans="1:12">
      <c r="A197" s="38" t="s">
        <v>820</v>
      </c>
      <c r="B197" s="37" t="s">
        <v>1447</v>
      </c>
      <c r="C197" s="40" t="s">
        <v>1464</v>
      </c>
      <c r="D197" s="40"/>
      <c r="E197" s="40" t="s">
        <v>1477</v>
      </c>
      <c r="F197" s="136" t="s">
        <v>1479</v>
      </c>
      <c r="G197" s="128" t="s">
        <v>20</v>
      </c>
      <c r="H197" s="11" t="s">
        <v>23</v>
      </c>
      <c r="I197" s="39"/>
      <c r="J197" s="39"/>
      <c r="K197" s="39"/>
      <c r="L197" s="53" t="str">
        <f t="shared" si="5"/>
        <v>Astra Tech-AST- EV-4.2(non)-TZASTEV42N14-Pre-milled Blank【non】-Φ 14</v>
      </c>
    </row>
    <row r="198" spans="1:12">
      <c r="A198" s="38" t="s">
        <v>820</v>
      </c>
      <c r="B198" s="37" t="s">
        <v>1447</v>
      </c>
      <c r="C198" s="40" t="s">
        <v>1464</v>
      </c>
      <c r="D198" s="40"/>
      <c r="E198" s="38">
        <v>4.8</v>
      </c>
      <c r="F198" s="136" t="s">
        <v>1480</v>
      </c>
      <c r="G198" s="129" t="s">
        <v>15</v>
      </c>
      <c r="H198" s="11" t="s">
        <v>16</v>
      </c>
      <c r="I198" s="39"/>
      <c r="J198" s="39"/>
      <c r="K198" s="39"/>
      <c r="L198" s="53" t="str">
        <f t="shared" si="5"/>
        <v>Astra Tech-AST- EV-4.8-TZASTEV4810-Pre-milled Blank-Φ 10</v>
      </c>
    </row>
    <row r="199" spans="1:12">
      <c r="A199" s="38" t="s">
        <v>820</v>
      </c>
      <c r="B199" s="37" t="s">
        <v>1447</v>
      </c>
      <c r="C199" s="40" t="s">
        <v>1464</v>
      </c>
      <c r="D199" s="40"/>
      <c r="E199" s="38">
        <v>4.8</v>
      </c>
      <c r="F199" s="136" t="s">
        <v>1481</v>
      </c>
      <c r="G199" s="129" t="s">
        <v>15</v>
      </c>
      <c r="H199" s="11" t="s">
        <v>23</v>
      </c>
      <c r="I199" s="39"/>
      <c r="J199" s="39"/>
      <c r="K199" s="39"/>
      <c r="L199" s="53" t="str">
        <f t="shared" si="5"/>
        <v>Astra Tech-AST- EV-4.8-TZASTEV4814-Pre-milled Blank-Φ 14</v>
      </c>
    </row>
    <row r="200" ht="15" spans="1:12">
      <c r="A200" s="38" t="s">
        <v>820</v>
      </c>
      <c r="B200" s="37" t="s">
        <v>1447</v>
      </c>
      <c r="C200" s="40" t="s">
        <v>1464</v>
      </c>
      <c r="D200" s="40"/>
      <c r="E200" s="40" t="s">
        <v>1482</v>
      </c>
      <c r="F200" s="136" t="s">
        <v>1483</v>
      </c>
      <c r="G200" s="128" t="s">
        <v>20</v>
      </c>
      <c r="H200" s="11" t="s">
        <v>16</v>
      </c>
      <c r="I200" s="39"/>
      <c r="J200" s="39"/>
      <c r="K200" s="39"/>
      <c r="L200" s="53" t="str">
        <f t="shared" si="5"/>
        <v>Astra Tech-AST- EV-4.8(non)-TZASTEV48N10-Pre-milled Blank【non】-Φ 10</v>
      </c>
    </row>
    <row r="201" ht="15" spans="1:12">
      <c r="A201" s="38" t="s">
        <v>820</v>
      </c>
      <c r="B201" s="37" t="s">
        <v>1447</v>
      </c>
      <c r="C201" s="40" t="s">
        <v>1464</v>
      </c>
      <c r="D201" s="40"/>
      <c r="E201" s="40" t="s">
        <v>1482</v>
      </c>
      <c r="F201" s="136" t="s">
        <v>1484</v>
      </c>
      <c r="G201" s="128" t="s">
        <v>20</v>
      </c>
      <c r="H201" s="11" t="s">
        <v>23</v>
      </c>
      <c r="I201" s="39"/>
      <c r="J201" s="39"/>
      <c r="K201" s="39"/>
      <c r="L201" s="53" t="str">
        <f t="shared" si="5"/>
        <v>Astra Tech-AST- EV-4.8(non)-TZASTEV48N14-Pre-milled Blank【non】-Φ 14</v>
      </c>
    </row>
    <row r="202" spans="1:12">
      <c r="A202" s="38" t="s">
        <v>820</v>
      </c>
      <c r="B202" s="37" t="s">
        <v>1447</v>
      </c>
      <c r="C202" s="40" t="s">
        <v>1464</v>
      </c>
      <c r="D202" s="40"/>
      <c r="E202" s="38">
        <v>5.4</v>
      </c>
      <c r="F202" s="136" t="s">
        <v>1485</v>
      </c>
      <c r="G202" s="129" t="s">
        <v>15</v>
      </c>
      <c r="H202" s="11" t="s">
        <v>16</v>
      </c>
      <c r="I202" s="39"/>
      <c r="J202" s="39"/>
      <c r="K202" s="39"/>
      <c r="L202" s="53" t="str">
        <f t="shared" si="5"/>
        <v>Astra Tech-AST- EV-5.4-TZASTEV5410-Pre-milled Blank-Φ 10</v>
      </c>
    </row>
    <row r="203" spans="1:12">
      <c r="A203" s="38" t="s">
        <v>820</v>
      </c>
      <c r="B203" s="37" t="s">
        <v>1447</v>
      </c>
      <c r="C203" s="40" t="s">
        <v>1464</v>
      </c>
      <c r="D203" s="40"/>
      <c r="E203" s="38">
        <v>5.4</v>
      </c>
      <c r="F203" s="136" t="s">
        <v>1486</v>
      </c>
      <c r="G203" s="129" t="s">
        <v>15</v>
      </c>
      <c r="H203" s="11" t="s">
        <v>23</v>
      </c>
      <c r="I203" s="39"/>
      <c r="J203" s="39"/>
      <c r="K203" s="39"/>
      <c r="L203" s="53" t="str">
        <f t="shared" si="5"/>
        <v>Astra Tech-AST- EV-5.4-TZASTEV5414-Pre-milled Blank-Φ 14</v>
      </c>
    </row>
    <row r="204" ht="15" spans="1:12">
      <c r="A204" s="38" t="s">
        <v>820</v>
      </c>
      <c r="B204" s="37" t="s">
        <v>1447</v>
      </c>
      <c r="C204" s="40" t="s">
        <v>1464</v>
      </c>
      <c r="D204" s="40"/>
      <c r="E204" s="40" t="s">
        <v>1487</v>
      </c>
      <c r="F204" s="136" t="s">
        <v>1488</v>
      </c>
      <c r="G204" s="128" t="s">
        <v>20</v>
      </c>
      <c r="H204" s="11" t="s">
        <v>16</v>
      </c>
      <c r="I204" s="39"/>
      <c r="J204" s="39"/>
      <c r="K204" s="39"/>
      <c r="L204" s="53" t="str">
        <f t="shared" si="5"/>
        <v>Astra Tech-AST- EV-5.4(non)-TZASTEV54N10-Pre-milled Blank【non】-Φ 10</v>
      </c>
    </row>
    <row r="205" ht="15" spans="1:12">
      <c r="A205" s="38" t="s">
        <v>820</v>
      </c>
      <c r="B205" s="37" t="s">
        <v>1447</v>
      </c>
      <c r="C205" s="40" t="s">
        <v>1464</v>
      </c>
      <c r="D205" s="40"/>
      <c r="E205" s="40" t="s">
        <v>1487</v>
      </c>
      <c r="F205" s="136" t="s">
        <v>1489</v>
      </c>
      <c r="G205" s="128" t="s">
        <v>20</v>
      </c>
      <c r="H205" s="11" t="s">
        <v>23</v>
      </c>
      <c r="I205" s="39"/>
      <c r="J205" s="39"/>
      <c r="K205" s="39"/>
      <c r="L205" s="53" t="str">
        <f t="shared" si="5"/>
        <v>Astra Tech-AST- EV-5.4(non)-TZASTEV54N14-Pre-milled Blank【non】-Φ 14</v>
      </c>
    </row>
    <row r="206" spans="1:12">
      <c r="A206" s="10" t="s">
        <v>972</v>
      </c>
      <c r="B206" s="11" t="s">
        <v>1490</v>
      </c>
      <c r="C206" s="37" t="s">
        <v>1491</v>
      </c>
      <c r="D206" s="38"/>
      <c r="E206" s="38">
        <v>3</v>
      </c>
      <c r="F206" s="136" t="s">
        <v>1492</v>
      </c>
      <c r="G206" s="129" t="s">
        <v>15</v>
      </c>
      <c r="H206" s="11" t="s">
        <v>16</v>
      </c>
      <c r="I206" s="39"/>
      <c r="J206" s="39"/>
      <c r="K206" s="39"/>
      <c r="L206" s="53" t="str">
        <f>A206&amp;"-"&amp;C206&amp;"-"&amp;E206&amp;"-"&amp;F206&amp;"-"&amp;G206&amp;"-"&amp;H206</f>
        <v>Dentsply-Xive-3-TZXV3010-Pre-milled Blank-Φ 10</v>
      </c>
    </row>
    <row r="207" spans="1:12">
      <c r="A207" s="10" t="s">
        <v>972</v>
      </c>
      <c r="B207" s="11" t="s">
        <v>1490</v>
      </c>
      <c r="C207" s="37" t="s">
        <v>1491</v>
      </c>
      <c r="D207" s="38"/>
      <c r="E207" s="38">
        <v>3</v>
      </c>
      <c r="F207" s="136" t="s">
        <v>1493</v>
      </c>
      <c r="G207" s="129" t="s">
        <v>15</v>
      </c>
      <c r="H207" s="11" t="s">
        <v>23</v>
      </c>
      <c r="I207" s="39"/>
      <c r="J207" s="39"/>
      <c r="K207" s="39"/>
      <c r="L207" s="53" t="str">
        <f t="shared" ref="L207:L225" si="6">A207&amp;"-"&amp;C207&amp;"-"&amp;E207&amp;"-"&amp;F207&amp;"-"&amp;G207&amp;"-"&amp;H207</f>
        <v>Dentsply-Xive-3-TZXV3014-Pre-milled Blank-Φ 14</v>
      </c>
    </row>
    <row r="208" ht="15" spans="1:12">
      <c r="A208" s="10" t="s">
        <v>972</v>
      </c>
      <c r="B208" s="11" t="s">
        <v>1490</v>
      </c>
      <c r="C208" s="37" t="s">
        <v>1491</v>
      </c>
      <c r="D208" s="38"/>
      <c r="E208" s="40" t="s">
        <v>1467</v>
      </c>
      <c r="F208" s="136" t="s">
        <v>1494</v>
      </c>
      <c r="G208" s="128" t="s">
        <v>20</v>
      </c>
      <c r="H208" s="11" t="s">
        <v>16</v>
      </c>
      <c r="I208" s="39"/>
      <c r="J208" s="39"/>
      <c r="K208" s="39"/>
      <c r="L208" s="53" t="str">
        <f t="shared" si="6"/>
        <v>Dentsply-Xive-3(non)-TZXV30N10-Pre-milled Blank【non】-Φ 10</v>
      </c>
    </row>
    <row r="209" ht="15" spans="1:12">
      <c r="A209" s="10" t="s">
        <v>972</v>
      </c>
      <c r="B209" s="11" t="s">
        <v>1490</v>
      </c>
      <c r="C209" s="37" t="s">
        <v>1491</v>
      </c>
      <c r="D209" s="38"/>
      <c r="E209" s="40" t="s">
        <v>1467</v>
      </c>
      <c r="F209" s="136" t="s">
        <v>1495</v>
      </c>
      <c r="G209" s="128" t="s">
        <v>20</v>
      </c>
      <c r="H209" s="11" t="s">
        <v>23</v>
      </c>
      <c r="I209" s="39"/>
      <c r="J209" s="39"/>
      <c r="K209" s="39"/>
      <c r="L209" s="53" t="str">
        <f t="shared" si="6"/>
        <v>Dentsply-Xive-3(non)-TZXV30N14-Pre-milled Blank【non】-Φ 14</v>
      </c>
    </row>
    <row r="210" spans="1:12">
      <c r="A210" s="10" t="s">
        <v>972</v>
      </c>
      <c r="B210" s="11" t="s">
        <v>1490</v>
      </c>
      <c r="C210" s="37" t="s">
        <v>1491</v>
      </c>
      <c r="D210" s="38"/>
      <c r="E210" s="38">
        <v>3.4</v>
      </c>
      <c r="F210" s="136" t="s">
        <v>1496</v>
      </c>
      <c r="G210" s="129" t="s">
        <v>15</v>
      </c>
      <c r="H210" s="11" t="s">
        <v>16</v>
      </c>
      <c r="I210" s="39"/>
      <c r="J210" s="39"/>
      <c r="K210" s="39"/>
      <c r="L210" s="53" t="str">
        <f t="shared" si="6"/>
        <v>Dentsply-Xive-3.4-TZXV3410-Pre-milled Blank-Φ 10</v>
      </c>
    </row>
    <row r="211" spans="1:12">
      <c r="A211" s="10" t="s">
        <v>972</v>
      </c>
      <c r="B211" s="11" t="s">
        <v>1490</v>
      </c>
      <c r="C211" s="37" t="s">
        <v>1491</v>
      </c>
      <c r="D211" s="38"/>
      <c r="E211" s="38">
        <v>3.4</v>
      </c>
      <c r="F211" s="136" t="s">
        <v>1497</v>
      </c>
      <c r="G211" s="129" t="s">
        <v>15</v>
      </c>
      <c r="H211" s="11" t="s">
        <v>23</v>
      </c>
      <c r="I211" s="39"/>
      <c r="J211" s="39"/>
      <c r="K211" s="39"/>
      <c r="L211" s="53" t="str">
        <f t="shared" si="6"/>
        <v>Dentsply-Xive-3.4-TZXV3414-Pre-milled Blank-Φ 14</v>
      </c>
    </row>
    <row r="212" ht="15" spans="1:12">
      <c r="A212" s="10" t="s">
        <v>972</v>
      </c>
      <c r="B212" s="11" t="s">
        <v>1490</v>
      </c>
      <c r="C212" s="37" t="s">
        <v>1491</v>
      </c>
      <c r="D212" s="38"/>
      <c r="E212" s="40" t="s">
        <v>1498</v>
      </c>
      <c r="F212" s="136" t="s">
        <v>1499</v>
      </c>
      <c r="G212" s="128" t="s">
        <v>20</v>
      </c>
      <c r="H212" s="11" t="s">
        <v>16</v>
      </c>
      <c r="I212" s="39"/>
      <c r="J212" s="39"/>
      <c r="K212" s="39"/>
      <c r="L212" s="53" t="str">
        <f t="shared" si="6"/>
        <v>Dentsply-Xive-3.4(non)-TZXV34N10-Pre-milled Blank【non】-Φ 10</v>
      </c>
    </row>
    <row r="213" ht="15" spans="1:12">
      <c r="A213" s="10" t="s">
        <v>972</v>
      </c>
      <c r="B213" s="11" t="s">
        <v>1490</v>
      </c>
      <c r="C213" s="37" t="s">
        <v>1491</v>
      </c>
      <c r="D213" s="38"/>
      <c r="E213" s="40" t="s">
        <v>1498</v>
      </c>
      <c r="F213" s="136" t="s">
        <v>1500</v>
      </c>
      <c r="G213" s="128" t="s">
        <v>20</v>
      </c>
      <c r="H213" s="11" t="s">
        <v>23</v>
      </c>
      <c r="I213" s="39"/>
      <c r="J213" s="39"/>
      <c r="K213" s="39"/>
      <c r="L213" s="53" t="str">
        <f t="shared" si="6"/>
        <v>Dentsply-Xive-3.4(non)-TZXV34N14-Pre-milled Blank【non】-Φ 14</v>
      </c>
    </row>
    <row r="214" spans="1:12">
      <c r="A214" s="10" t="s">
        <v>972</v>
      </c>
      <c r="B214" s="11" t="s">
        <v>1490</v>
      </c>
      <c r="C214" s="37" t="s">
        <v>1491</v>
      </c>
      <c r="D214" s="38"/>
      <c r="E214" s="38">
        <v>3.8</v>
      </c>
      <c r="F214" s="136" t="s">
        <v>1501</v>
      </c>
      <c r="G214" s="129" t="s">
        <v>15</v>
      </c>
      <c r="H214" s="11" t="s">
        <v>16</v>
      </c>
      <c r="I214" s="39"/>
      <c r="J214" s="39"/>
      <c r="K214" s="39"/>
      <c r="L214" s="53" t="str">
        <f t="shared" si="6"/>
        <v>Dentsply-Xive-3.8-TZXV3810-Pre-milled Blank-Φ 10</v>
      </c>
    </row>
    <row r="215" spans="1:12">
      <c r="A215" s="10" t="s">
        <v>972</v>
      </c>
      <c r="B215" s="11" t="s">
        <v>1490</v>
      </c>
      <c r="C215" s="37" t="s">
        <v>1491</v>
      </c>
      <c r="D215" s="38"/>
      <c r="E215" s="38">
        <v>3.8</v>
      </c>
      <c r="F215" s="136" t="s">
        <v>1502</v>
      </c>
      <c r="G215" s="129" t="s">
        <v>15</v>
      </c>
      <c r="H215" s="11" t="s">
        <v>23</v>
      </c>
      <c r="I215" s="39"/>
      <c r="J215" s="39"/>
      <c r="K215" s="39"/>
      <c r="L215" s="53" t="str">
        <f t="shared" si="6"/>
        <v>Dentsply-Xive-3.8-TZXV3814-Pre-milled Blank-Φ 14</v>
      </c>
    </row>
    <row r="216" ht="15" spans="1:12">
      <c r="A216" s="10" t="s">
        <v>972</v>
      </c>
      <c r="B216" s="11" t="s">
        <v>1490</v>
      </c>
      <c r="C216" s="37" t="s">
        <v>1491</v>
      </c>
      <c r="D216" s="38"/>
      <c r="E216" s="40" t="s">
        <v>1503</v>
      </c>
      <c r="F216" s="136" t="s">
        <v>1504</v>
      </c>
      <c r="G216" s="128" t="s">
        <v>20</v>
      </c>
      <c r="H216" s="11" t="s">
        <v>16</v>
      </c>
      <c r="I216" s="39"/>
      <c r="J216" s="39"/>
      <c r="K216" s="39"/>
      <c r="L216" s="53" t="str">
        <f t="shared" si="6"/>
        <v>Dentsply-Xive-3.8(non)-TZXV38N10-Pre-milled Blank【non】-Φ 10</v>
      </c>
    </row>
    <row r="217" ht="15" spans="1:12">
      <c r="A217" s="10" t="s">
        <v>972</v>
      </c>
      <c r="B217" s="11" t="s">
        <v>1490</v>
      </c>
      <c r="C217" s="37" t="s">
        <v>1491</v>
      </c>
      <c r="D217" s="38"/>
      <c r="E217" s="40" t="s">
        <v>1503</v>
      </c>
      <c r="F217" s="136" t="s">
        <v>1505</v>
      </c>
      <c r="G217" s="128" t="s">
        <v>20</v>
      </c>
      <c r="H217" s="11" t="s">
        <v>23</v>
      </c>
      <c r="I217" s="39"/>
      <c r="J217" s="39"/>
      <c r="K217" s="39"/>
      <c r="L217" s="53" t="str">
        <f t="shared" si="6"/>
        <v>Dentsply-Xive-3.8(non)-TZXV38N14-Pre-milled Blank【non】-Φ 14</v>
      </c>
    </row>
    <row r="218" spans="1:12">
      <c r="A218" s="10" t="s">
        <v>972</v>
      </c>
      <c r="B218" s="11" t="s">
        <v>1490</v>
      </c>
      <c r="C218" s="37" t="s">
        <v>1491</v>
      </c>
      <c r="D218" s="38"/>
      <c r="E218" s="38">
        <v>4.5</v>
      </c>
      <c r="F218" s="136" t="s">
        <v>1506</v>
      </c>
      <c r="G218" s="129" t="s">
        <v>15</v>
      </c>
      <c r="H218" s="11" t="s">
        <v>16</v>
      </c>
      <c r="I218" s="39"/>
      <c r="J218" s="39"/>
      <c r="K218" s="39"/>
      <c r="L218" s="53" t="str">
        <f t="shared" si="6"/>
        <v>Dentsply-Xive-4.5-TZXV4510-Pre-milled Blank-Φ 10</v>
      </c>
    </row>
    <row r="219" spans="1:12">
      <c r="A219" s="10" t="s">
        <v>972</v>
      </c>
      <c r="B219" s="11" t="s">
        <v>1490</v>
      </c>
      <c r="C219" s="37" t="s">
        <v>1491</v>
      </c>
      <c r="D219" s="38"/>
      <c r="E219" s="38">
        <v>4.5</v>
      </c>
      <c r="F219" s="136" t="s">
        <v>1507</v>
      </c>
      <c r="G219" s="129" t="s">
        <v>15</v>
      </c>
      <c r="H219" s="11" t="s">
        <v>23</v>
      </c>
      <c r="I219" s="39"/>
      <c r="J219" s="39"/>
      <c r="K219" s="39"/>
      <c r="L219" s="53" t="str">
        <f t="shared" si="6"/>
        <v>Dentsply-Xive-4.5-TZXV4514-Pre-milled Blank-Φ 14</v>
      </c>
    </row>
    <row r="220" ht="15" spans="1:12">
      <c r="A220" s="10" t="s">
        <v>972</v>
      </c>
      <c r="B220" s="11" t="s">
        <v>1490</v>
      </c>
      <c r="C220" s="37" t="s">
        <v>1491</v>
      </c>
      <c r="D220" s="38"/>
      <c r="E220" s="40" t="s">
        <v>1373</v>
      </c>
      <c r="F220" s="136" t="s">
        <v>1508</v>
      </c>
      <c r="G220" s="128" t="s">
        <v>20</v>
      </c>
      <c r="H220" s="11" t="s">
        <v>16</v>
      </c>
      <c r="I220" s="39"/>
      <c r="J220" s="39"/>
      <c r="K220" s="39"/>
      <c r="L220" s="53" t="str">
        <f t="shared" si="6"/>
        <v>Dentsply-Xive-4.5(non)-TZXV45N10-Pre-milled Blank【non】-Φ 10</v>
      </c>
    </row>
    <row r="221" ht="15" spans="1:12">
      <c r="A221" s="10" t="s">
        <v>972</v>
      </c>
      <c r="B221" s="11" t="s">
        <v>1490</v>
      </c>
      <c r="C221" s="37" t="s">
        <v>1491</v>
      </c>
      <c r="D221" s="38"/>
      <c r="E221" s="40" t="s">
        <v>1373</v>
      </c>
      <c r="F221" s="136" t="s">
        <v>1509</v>
      </c>
      <c r="G221" s="128" t="s">
        <v>20</v>
      </c>
      <c r="H221" s="11" t="s">
        <v>23</v>
      </c>
      <c r="I221" s="39"/>
      <c r="J221" s="39"/>
      <c r="K221" s="39"/>
      <c r="L221" s="53" t="str">
        <f t="shared" si="6"/>
        <v>Dentsply-Xive-4.5(non)-TZXV45N14-Pre-milled Blank【non】-Φ 14</v>
      </c>
    </row>
    <row r="222" spans="1:12">
      <c r="A222" s="10" t="s">
        <v>972</v>
      </c>
      <c r="B222" s="11" t="s">
        <v>1490</v>
      </c>
      <c r="C222" s="37" t="s">
        <v>1491</v>
      </c>
      <c r="D222" s="38"/>
      <c r="E222" s="38">
        <v>5.5</v>
      </c>
      <c r="F222" s="136" t="s">
        <v>1510</v>
      </c>
      <c r="G222" s="129" t="s">
        <v>15</v>
      </c>
      <c r="H222" s="11" t="s">
        <v>16</v>
      </c>
      <c r="I222" s="39"/>
      <c r="J222" s="39"/>
      <c r="K222" s="39"/>
      <c r="L222" s="53" t="str">
        <f t="shared" si="6"/>
        <v>Dentsply-Xive-5.5-TZXV5510-Pre-milled Blank-Φ 10</v>
      </c>
    </row>
    <row r="223" spans="1:12">
      <c r="A223" s="10" t="s">
        <v>972</v>
      </c>
      <c r="B223" s="11" t="s">
        <v>1490</v>
      </c>
      <c r="C223" s="37" t="s">
        <v>1491</v>
      </c>
      <c r="D223" s="38"/>
      <c r="E223" s="38">
        <v>5.5</v>
      </c>
      <c r="F223" s="136" t="s">
        <v>1511</v>
      </c>
      <c r="G223" s="129" t="s">
        <v>15</v>
      </c>
      <c r="H223" s="11" t="s">
        <v>23</v>
      </c>
      <c r="I223" s="39"/>
      <c r="J223" s="39"/>
      <c r="K223" s="39"/>
      <c r="L223" s="53" t="str">
        <f t="shared" si="6"/>
        <v>Dentsply-Xive-5.5-TZXV5514-Pre-milled Blank-Φ 14</v>
      </c>
    </row>
    <row r="224" ht="15" spans="1:12">
      <c r="A224" s="10" t="s">
        <v>972</v>
      </c>
      <c r="B224" s="11" t="s">
        <v>1490</v>
      </c>
      <c r="C224" s="37" t="s">
        <v>1491</v>
      </c>
      <c r="D224" s="38"/>
      <c r="E224" s="40" t="s">
        <v>1378</v>
      </c>
      <c r="F224" s="136" t="s">
        <v>1512</v>
      </c>
      <c r="G224" s="128" t="s">
        <v>20</v>
      </c>
      <c r="H224" s="11" t="s">
        <v>16</v>
      </c>
      <c r="I224" s="39"/>
      <c r="J224" s="39"/>
      <c r="K224" s="39"/>
      <c r="L224" s="53" t="str">
        <f t="shared" si="6"/>
        <v>Dentsply-Xive-5.5(non)-TZXV55N10-Pre-milled Blank【non】-Φ 10</v>
      </c>
    </row>
    <row r="225" ht="15" spans="1:12">
      <c r="A225" s="10" t="s">
        <v>972</v>
      </c>
      <c r="B225" s="37" t="s">
        <v>1490</v>
      </c>
      <c r="C225" s="37" t="s">
        <v>1491</v>
      </c>
      <c r="D225" s="38"/>
      <c r="E225" s="40" t="s">
        <v>1378</v>
      </c>
      <c r="F225" s="136" t="s">
        <v>1513</v>
      </c>
      <c r="G225" s="128" t="s">
        <v>20</v>
      </c>
      <c r="H225" s="11" t="s">
        <v>23</v>
      </c>
      <c r="I225" s="39"/>
      <c r="J225" s="39"/>
      <c r="K225" s="39"/>
      <c r="L225" s="53" t="str">
        <f>A225&amp;"-"&amp;B225&amp;"-"&amp;E225&amp;"-"&amp;F225&amp;"-"&amp;G225&amp;"-"&amp;H225</f>
        <v>Dentsply-DSP-5.5(non)-TZXV55N14-Pre-milled Blank【non】-Φ 14</v>
      </c>
    </row>
    <row r="226" ht="15" spans="1:12">
      <c r="A226" s="140" t="s">
        <v>972</v>
      </c>
      <c r="B226" s="114" t="s">
        <v>1490</v>
      </c>
      <c r="C226" s="140" t="s">
        <v>979</v>
      </c>
      <c r="D226" s="114"/>
      <c r="E226" s="110" t="s">
        <v>1233</v>
      </c>
      <c r="F226" s="145" t="s">
        <v>1514</v>
      </c>
      <c r="G226" s="128" t="s">
        <v>20</v>
      </c>
      <c r="H226" s="114" t="s">
        <v>16</v>
      </c>
      <c r="I226" s="39"/>
      <c r="J226" s="39"/>
      <c r="K226" s="39"/>
      <c r="L226" s="53" t="str">
        <f t="shared" ref="L226:L247" si="7">A226&amp;"-"&amp;B226&amp;"-"&amp;C226&amp;"-"&amp;E226&amp;"-"&amp;F226&amp;"-"&amp;G226&amp;"-"&amp;H226</f>
        <v>Dentsply-DSP-Ankylos-R(non)-TZDSPANKRN10-Pre-milled Blank【non】-Φ 10</v>
      </c>
    </row>
    <row r="227" ht="15" spans="1:12">
      <c r="A227" s="140" t="s">
        <v>972</v>
      </c>
      <c r="B227" s="114" t="s">
        <v>1490</v>
      </c>
      <c r="C227" s="140" t="s">
        <v>979</v>
      </c>
      <c r="D227" s="114"/>
      <c r="E227" s="110" t="s">
        <v>1233</v>
      </c>
      <c r="F227" s="145" t="s">
        <v>1515</v>
      </c>
      <c r="G227" s="128" t="s">
        <v>20</v>
      </c>
      <c r="H227" s="114" t="s">
        <v>23</v>
      </c>
      <c r="I227" s="39"/>
      <c r="J227" s="39"/>
      <c r="K227" s="39"/>
      <c r="L227" s="53" t="str">
        <f t="shared" si="7"/>
        <v>Dentsply-DSP-Ankylos-R(non)-TZDSPANKRN14-Pre-milled Blank【non】-Φ 14</v>
      </c>
    </row>
    <row r="228" spans="1:12">
      <c r="A228" s="31" t="s">
        <v>981</v>
      </c>
      <c r="B228" s="37" t="s">
        <v>1516</v>
      </c>
      <c r="C228" s="31" t="s">
        <v>982</v>
      </c>
      <c r="D228" s="31"/>
      <c r="E228" s="31">
        <v>3.5</v>
      </c>
      <c r="F228" s="136" t="s">
        <v>1517</v>
      </c>
      <c r="G228" s="129" t="s">
        <v>15</v>
      </c>
      <c r="H228" s="11" t="s">
        <v>16</v>
      </c>
      <c r="I228" s="39"/>
      <c r="J228" s="39"/>
      <c r="K228" s="39"/>
      <c r="L228" s="53" t="str">
        <f t="shared" si="7"/>
        <v>Zimmer-ZIM-TSV-3.5-TZZIMTSV3510-Pre-milled Blank-Φ 10</v>
      </c>
    </row>
    <row r="229" spans="1:12">
      <c r="A229" s="31" t="s">
        <v>981</v>
      </c>
      <c r="B229" s="37" t="s">
        <v>1516</v>
      </c>
      <c r="C229" s="31" t="s">
        <v>982</v>
      </c>
      <c r="D229" s="31"/>
      <c r="E229" s="31">
        <v>3.5</v>
      </c>
      <c r="F229" s="136" t="s">
        <v>1518</v>
      </c>
      <c r="G229" s="129" t="s">
        <v>15</v>
      </c>
      <c r="H229" s="11" t="s">
        <v>23</v>
      </c>
      <c r="I229" s="39"/>
      <c r="J229" s="39"/>
      <c r="K229" s="39"/>
      <c r="L229" s="53" t="str">
        <f t="shared" si="7"/>
        <v>Zimmer-ZIM-TSV-3.5-TZZIMTSV3514-Pre-milled Blank-Φ 14</v>
      </c>
    </row>
    <row r="230" ht="15" spans="1:12">
      <c r="A230" s="31" t="s">
        <v>981</v>
      </c>
      <c r="B230" s="37" t="s">
        <v>1516</v>
      </c>
      <c r="C230" s="31" t="s">
        <v>982</v>
      </c>
      <c r="D230" s="31"/>
      <c r="E230" s="37" t="s">
        <v>1519</v>
      </c>
      <c r="F230" s="136" t="s">
        <v>1520</v>
      </c>
      <c r="G230" s="128" t="s">
        <v>20</v>
      </c>
      <c r="H230" s="11" t="s">
        <v>16</v>
      </c>
      <c r="I230" s="39"/>
      <c r="J230" s="39"/>
      <c r="K230" s="39"/>
      <c r="L230" s="53" t="str">
        <f t="shared" si="7"/>
        <v>Zimmer-ZIM-TSV-3.5(non)-TZZIMTSV35N10-Pre-milled Blank【non】-Φ 10</v>
      </c>
    </row>
    <row r="231" ht="15" spans="1:12">
      <c r="A231" s="31" t="s">
        <v>981</v>
      </c>
      <c r="B231" s="37" t="s">
        <v>1516</v>
      </c>
      <c r="C231" s="31" t="s">
        <v>982</v>
      </c>
      <c r="D231" s="31"/>
      <c r="E231" s="37" t="s">
        <v>1519</v>
      </c>
      <c r="F231" s="136" t="s">
        <v>1521</v>
      </c>
      <c r="G231" s="128" t="s">
        <v>20</v>
      </c>
      <c r="H231" s="11" t="s">
        <v>23</v>
      </c>
      <c r="I231" s="39"/>
      <c r="J231" s="39"/>
      <c r="K231" s="39"/>
      <c r="L231" s="53" t="str">
        <f t="shared" si="7"/>
        <v>Zimmer-ZIM-TSV-3.5(non)-TZZIMTSV35N14-Pre-milled Blank【non】-Φ 14</v>
      </c>
    </row>
    <row r="232" spans="1:12">
      <c r="A232" s="31" t="s">
        <v>981</v>
      </c>
      <c r="B232" s="37" t="s">
        <v>1516</v>
      </c>
      <c r="C232" s="31" t="s">
        <v>982</v>
      </c>
      <c r="D232" s="31"/>
      <c r="E232" s="31">
        <v>4.5</v>
      </c>
      <c r="F232" s="136" t="s">
        <v>1522</v>
      </c>
      <c r="G232" s="129" t="s">
        <v>15</v>
      </c>
      <c r="H232" s="11" t="s">
        <v>16</v>
      </c>
      <c r="I232" s="39"/>
      <c r="J232" s="39"/>
      <c r="K232" s="39"/>
      <c r="L232" s="53" t="str">
        <f t="shared" si="7"/>
        <v>Zimmer-ZIM-TSV-4.5-TZZIMTSV4510-Pre-milled Blank-Φ 10</v>
      </c>
    </row>
    <row r="233" spans="1:12">
      <c r="A233" s="31" t="s">
        <v>981</v>
      </c>
      <c r="B233" s="37" t="s">
        <v>1516</v>
      </c>
      <c r="C233" s="31" t="s">
        <v>982</v>
      </c>
      <c r="D233" s="31"/>
      <c r="E233" s="31">
        <v>4.5</v>
      </c>
      <c r="F233" s="136" t="s">
        <v>1523</v>
      </c>
      <c r="G233" s="129" t="s">
        <v>15</v>
      </c>
      <c r="H233" s="11" t="s">
        <v>23</v>
      </c>
      <c r="I233" s="39"/>
      <c r="J233" s="39"/>
      <c r="K233" s="39"/>
      <c r="L233" s="53" t="str">
        <f t="shared" si="7"/>
        <v>Zimmer-ZIM-TSV-4.5-TZZIMTSV4514-Pre-milled Blank-Φ 14</v>
      </c>
    </row>
    <row r="234" ht="15" spans="1:12">
      <c r="A234" s="31" t="s">
        <v>981</v>
      </c>
      <c r="B234" s="37" t="s">
        <v>1516</v>
      </c>
      <c r="C234" s="31" t="s">
        <v>982</v>
      </c>
      <c r="D234" s="31"/>
      <c r="E234" s="37" t="s">
        <v>1373</v>
      </c>
      <c r="F234" s="136" t="s">
        <v>1524</v>
      </c>
      <c r="G234" s="128" t="s">
        <v>20</v>
      </c>
      <c r="H234" s="11" t="s">
        <v>16</v>
      </c>
      <c r="I234" s="39"/>
      <c r="J234" s="39"/>
      <c r="K234" s="39"/>
      <c r="L234" s="53" t="str">
        <f t="shared" si="7"/>
        <v>Zimmer-ZIM-TSV-4.5(non)-TZZIMTSV45N10-Pre-milled Blank【non】-Φ 10</v>
      </c>
    </row>
    <row r="235" ht="15" spans="1:12">
      <c r="A235" s="31" t="s">
        <v>981</v>
      </c>
      <c r="B235" s="37" t="s">
        <v>1516</v>
      </c>
      <c r="C235" s="31" t="s">
        <v>982</v>
      </c>
      <c r="D235" s="31"/>
      <c r="E235" s="37" t="s">
        <v>1373</v>
      </c>
      <c r="F235" s="136" t="s">
        <v>1525</v>
      </c>
      <c r="G235" s="128" t="s">
        <v>20</v>
      </c>
      <c r="H235" s="11" t="s">
        <v>23</v>
      </c>
      <c r="I235" s="39"/>
      <c r="J235" s="39"/>
      <c r="K235" s="39"/>
      <c r="L235" s="53" t="str">
        <f t="shared" si="7"/>
        <v>Zimmer-ZIM-TSV-4.5(non)-TZZIMTSV45N14-Pre-milled Blank【non】-Φ 14</v>
      </c>
    </row>
    <row r="236" spans="1:12">
      <c r="A236" s="31" t="s">
        <v>981</v>
      </c>
      <c r="B236" s="37" t="s">
        <v>1516</v>
      </c>
      <c r="C236" s="31" t="s">
        <v>982</v>
      </c>
      <c r="D236" s="31"/>
      <c r="E236" s="31">
        <v>5.7</v>
      </c>
      <c r="F236" s="136" t="s">
        <v>1526</v>
      </c>
      <c r="G236" s="129" t="s">
        <v>15</v>
      </c>
      <c r="H236" s="11" t="s">
        <v>16</v>
      </c>
      <c r="I236" s="39"/>
      <c r="J236" s="39"/>
      <c r="K236" s="39"/>
      <c r="L236" s="53" t="str">
        <f t="shared" si="7"/>
        <v>Zimmer-ZIM-TSV-5.7-TZZIMTSV4710-Pre-milled Blank-Φ 10</v>
      </c>
    </row>
    <row r="237" spans="1:12">
      <c r="A237" s="31" t="s">
        <v>981</v>
      </c>
      <c r="B237" s="37" t="s">
        <v>1516</v>
      </c>
      <c r="C237" s="31" t="s">
        <v>982</v>
      </c>
      <c r="D237" s="31"/>
      <c r="E237" s="31">
        <v>5.7</v>
      </c>
      <c r="F237" s="136" t="s">
        <v>1527</v>
      </c>
      <c r="G237" s="129" t="s">
        <v>15</v>
      </c>
      <c r="H237" s="11" t="s">
        <v>23</v>
      </c>
      <c r="I237" s="39"/>
      <c r="J237" s="39"/>
      <c r="K237" s="39"/>
      <c r="L237" s="53" t="str">
        <f t="shared" si="7"/>
        <v>Zimmer-ZIM-TSV-5.7-TZZIMTSV4714-Pre-milled Blank-Φ 14</v>
      </c>
    </row>
    <row r="238" ht="15" spans="1:12">
      <c r="A238" s="31" t="s">
        <v>981</v>
      </c>
      <c r="B238" s="37" t="s">
        <v>1516</v>
      </c>
      <c r="C238" s="31" t="s">
        <v>982</v>
      </c>
      <c r="D238" s="31"/>
      <c r="E238" s="37" t="s">
        <v>1528</v>
      </c>
      <c r="F238" s="136" t="s">
        <v>1529</v>
      </c>
      <c r="G238" s="128" t="s">
        <v>20</v>
      </c>
      <c r="H238" s="11" t="s">
        <v>16</v>
      </c>
      <c r="I238" s="39"/>
      <c r="J238" s="39"/>
      <c r="K238" s="39"/>
      <c r="L238" s="53" t="str">
        <f t="shared" si="7"/>
        <v>Zimmer-ZIM-TSV-5.7(non)-TZZIMTSV47N10-Pre-milled Blank【non】-Φ 10</v>
      </c>
    </row>
    <row r="239" ht="15" spans="1:12">
      <c r="A239" s="31" t="s">
        <v>981</v>
      </c>
      <c r="B239" s="37" t="s">
        <v>1516</v>
      </c>
      <c r="C239" s="31" t="s">
        <v>982</v>
      </c>
      <c r="D239" s="31"/>
      <c r="E239" s="37" t="s">
        <v>1528</v>
      </c>
      <c r="F239" s="136" t="s">
        <v>1530</v>
      </c>
      <c r="G239" s="128" t="s">
        <v>20</v>
      </c>
      <c r="H239" s="11" t="s">
        <v>23</v>
      </c>
      <c r="I239" s="39"/>
      <c r="J239" s="39"/>
      <c r="K239" s="39"/>
      <c r="L239" s="53" t="str">
        <f t="shared" si="7"/>
        <v>Zimmer-ZIM-TSV-5.7(non)-TZZIMTSV47N14-Pre-milled Blank【non】-Φ 14</v>
      </c>
    </row>
    <row r="240" spans="1:12">
      <c r="A240" s="31" t="s">
        <v>981</v>
      </c>
      <c r="B240" s="37" t="s">
        <v>1516</v>
      </c>
      <c r="C240" s="31" t="s">
        <v>986</v>
      </c>
      <c r="D240" s="31"/>
      <c r="E240" s="31" t="s">
        <v>987</v>
      </c>
      <c r="F240" s="136" t="s">
        <v>1531</v>
      </c>
      <c r="G240" s="129" t="s">
        <v>15</v>
      </c>
      <c r="H240" s="11" t="s">
        <v>16</v>
      </c>
      <c r="I240" s="39"/>
      <c r="J240" s="39"/>
      <c r="K240" s="39"/>
      <c r="L240" s="53" t="str">
        <f t="shared" si="7"/>
        <v>Zimmer-ZIM-Azure-3.5/4.0-TZZIMAZ3510-Pre-milled Blank-Φ 10</v>
      </c>
    </row>
    <row r="241" spans="1:12">
      <c r="A241" s="31" t="s">
        <v>981</v>
      </c>
      <c r="B241" s="37" t="s">
        <v>1516</v>
      </c>
      <c r="C241" s="31" t="s">
        <v>986</v>
      </c>
      <c r="D241" s="31"/>
      <c r="E241" s="31" t="s">
        <v>987</v>
      </c>
      <c r="F241" s="136" t="s">
        <v>1532</v>
      </c>
      <c r="G241" s="129" t="s">
        <v>15</v>
      </c>
      <c r="H241" s="11" t="s">
        <v>23</v>
      </c>
      <c r="I241" s="39"/>
      <c r="J241" s="39"/>
      <c r="K241" s="39"/>
      <c r="L241" s="53" t="str">
        <f t="shared" si="7"/>
        <v>Zimmer-ZIM-Azure-3.5/4.0-TZZIMAZ3514-Pre-milled Blank-Φ 14</v>
      </c>
    </row>
    <row r="242" ht="15" spans="1:12">
      <c r="A242" s="31" t="s">
        <v>981</v>
      </c>
      <c r="B242" s="37" t="s">
        <v>1516</v>
      </c>
      <c r="C242" s="31" t="s">
        <v>986</v>
      </c>
      <c r="D242" s="31"/>
      <c r="E242" s="37" t="s">
        <v>1533</v>
      </c>
      <c r="F242" s="136" t="s">
        <v>1534</v>
      </c>
      <c r="G242" s="128" t="s">
        <v>20</v>
      </c>
      <c r="H242" s="11" t="s">
        <v>16</v>
      </c>
      <c r="I242" s="39"/>
      <c r="J242" s="39"/>
      <c r="K242" s="39"/>
      <c r="L242" s="53" t="str">
        <f t="shared" si="7"/>
        <v>Zimmer-ZIM-Azure-3.5/4.0(non)-TZZIMAZ35N10-Pre-milled Blank【non】-Φ 10</v>
      </c>
    </row>
    <row r="243" ht="15" spans="1:12">
      <c r="A243" s="31" t="s">
        <v>981</v>
      </c>
      <c r="B243" s="37" t="s">
        <v>1516</v>
      </c>
      <c r="C243" s="31" t="s">
        <v>986</v>
      </c>
      <c r="D243" s="31"/>
      <c r="E243" s="37" t="s">
        <v>1533</v>
      </c>
      <c r="F243" s="136" t="s">
        <v>1535</v>
      </c>
      <c r="G243" s="128" t="s">
        <v>20</v>
      </c>
      <c r="H243" s="11" t="s">
        <v>23</v>
      </c>
      <c r="I243" s="39"/>
      <c r="J243" s="39"/>
      <c r="K243" s="39"/>
      <c r="L243" s="53" t="str">
        <f t="shared" si="7"/>
        <v>Zimmer-ZIM-Azure-3.5/4.0(non)-TZZIMAZ35N14-Pre-milled Blank【non】-Φ 14</v>
      </c>
    </row>
    <row r="244" spans="1:12">
      <c r="A244" s="31" t="s">
        <v>981</v>
      </c>
      <c r="B244" s="37" t="s">
        <v>1516</v>
      </c>
      <c r="C244" s="31" t="s">
        <v>986</v>
      </c>
      <c r="D244" s="31"/>
      <c r="E244" s="31" t="s">
        <v>987</v>
      </c>
      <c r="F244" s="136" t="s">
        <v>1536</v>
      </c>
      <c r="G244" s="129" t="s">
        <v>15</v>
      </c>
      <c r="H244" s="11" t="s">
        <v>16</v>
      </c>
      <c r="I244" s="39"/>
      <c r="J244" s="39"/>
      <c r="K244" s="39"/>
      <c r="L244" s="53" t="str">
        <f t="shared" si="7"/>
        <v>Zimmer-ZIM-Azure-3.5/4.0-TZZIMAZ4510-Pre-milled Blank-Φ 10</v>
      </c>
    </row>
    <row r="245" spans="1:12">
      <c r="A245" s="31" t="s">
        <v>981</v>
      </c>
      <c r="B245" s="37" t="s">
        <v>1516</v>
      </c>
      <c r="C245" s="31" t="s">
        <v>986</v>
      </c>
      <c r="D245" s="31"/>
      <c r="E245" s="31" t="s">
        <v>987</v>
      </c>
      <c r="F245" s="136" t="s">
        <v>1537</v>
      </c>
      <c r="G245" s="129" t="s">
        <v>15</v>
      </c>
      <c r="H245" s="11" t="s">
        <v>23</v>
      </c>
      <c r="I245" s="39"/>
      <c r="J245" s="39"/>
      <c r="K245" s="39"/>
      <c r="L245" s="53" t="str">
        <f t="shared" si="7"/>
        <v>Zimmer-ZIM-Azure-3.5/4.0-TZZIMAZ4514-Pre-milled Blank-Φ 14</v>
      </c>
    </row>
    <row r="246" ht="15" spans="1:12">
      <c r="A246" s="31" t="s">
        <v>981</v>
      </c>
      <c r="B246" s="37" t="s">
        <v>1516</v>
      </c>
      <c r="C246" s="31" t="s">
        <v>986</v>
      </c>
      <c r="D246" s="31"/>
      <c r="E246" s="37" t="s">
        <v>1533</v>
      </c>
      <c r="F246" s="136" t="s">
        <v>1538</v>
      </c>
      <c r="G246" s="128" t="s">
        <v>20</v>
      </c>
      <c r="H246" s="11" t="s">
        <v>16</v>
      </c>
      <c r="I246" s="39"/>
      <c r="J246" s="39"/>
      <c r="K246" s="39"/>
      <c r="L246" s="53" t="str">
        <f t="shared" si="7"/>
        <v>Zimmer-ZIM-Azure-3.5/4.0(non)-TZZIMAZ45N10-Pre-milled Blank【non】-Φ 10</v>
      </c>
    </row>
    <row r="247" ht="15" spans="1:12">
      <c r="A247" s="31" t="s">
        <v>981</v>
      </c>
      <c r="B247" s="37" t="s">
        <v>1516</v>
      </c>
      <c r="C247" s="31" t="s">
        <v>986</v>
      </c>
      <c r="D247" s="31"/>
      <c r="E247" s="37" t="s">
        <v>1533</v>
      </c>
      <c r="F247" s="136" t="s">
        <v>1539</v>
      </c>
      <c r="G247" s="128" t="s">
        <v>20</v>
      </c>
      <c r="H247" s="11" t="s">
        <v>23</v>
      </c>
      <c r="I247" s="39"/>
      <c r="J247" s="39"/>
      <c r="K247" s="39"/>
      <c r="L247" s="53" t="str">
        <f t="shared" si="7"/>
        <v>Zimmer-ZIM-Azure-3.5/4.0(non)-TZZIMAZ45N14-Pre-milled Blank【non】-Φ 14</v>
      </c>
    </row>
    <row r="248" spans="1:12">
      <c r="A248" s="31" t="s">
        <v>989</v>
      </c>
      <c r="B248" s="37" t="s">
        <v>1540</v>
      </c>
      <c r="C248" s="31"/>
      <c r="D248" s="31"/>
      <c r="E248" s="146">
        <v>3</v>
      </c>
      <c r="F248" s="136" t="s">
        <v>1541</v>
      </c>
      <c r="G248" s="129" t="s">
        <v>15</v>
      </c>
      <c r="H248" s="11" t="s">
        <v>16</v>
      </c>
      <c r="I248" s="39"/>
      <c r="J248" s="39"/>
      <c r="K248" s="39"/>
      <c r="L248" s="53" t="str">
        <f>A248&amp;"-"&amp;B248&amp;"-"&amp;E248&amp;"-"&amp;F248&amp;"-"&amp;G248&amp;"-"&amp;H248</f>
        <v>Biohorizons-BHR-3-TZBHR3010-Pre-milled Blank-Φ 10</v>
      </c>
    </row>
    <row r="249" spans="1:12">
      <c r="A249" s="31" t="s">
        <v>989</v>
      </c>
      <c r="B249" s="37" t="s">
        <v>1540</v>
      </c>
      <c r="C249" s="31"/>
      <c r="D249" s="31"/>
      <c r="E249" s="146">
        <v>3</v>
      </c>
      <c r="F249" s="136" t="s">
        <v>1542</v>
      </c>
      <c r="G249" s="129" t="s">
        <v>15</v>
      </c>
      <c r="H249" s="11" t="s">
        <v>23</v>
      </c>
      <c r="I249" s="39"/>
      <c r="J249" s="39"/>
      <c r="K249" s="39"/>
      <c r="L249" s="53" t="str">
        <f t="shared" ref="L249:L259" si="8">A249&amp;"-"&amp;B249&amp;"-"&amp;E249&amp;"-"&amp;F249&amp;"-"&amp;G249&amp;"-"&amp;H249</f>
        <v>Biohorizons-BHR-3-TZBHR3014-Pre-milled Blank-Φ 14</v>
      </c>
    </row>
    <row r="250" ht="15" spans="1:12">
      <c r="A250" s="31" t="s">
        <v>989</v>
      </c>
      <c r="B250" s="37" t="s">
        <v>1540</v>
      </c>
      <c r="C250" s="31"/>
      <c r="D250" s="31"/>
      <c r="E250" s="147" t="s">
        <v>1467</v>
      </c>
      <c r="F250" s="136" t="s">
        <v>1543</v>
      </c>
      <c r="G250" s="128" t="s">
        <v>20</v>
      </c>
      <c r="H250" s="11" t="s">
        <v>16</v>
      </c>
      <c r="I250" s="39"/>
      <c r="J250" s="39"/>
      <c r="K250" s="39"/>
      <c r="L250" s="53" t="str">
        <f t="shared" si="8"/>
        <v>Biohorizons-BHR-3(non)-TZBHR30N10-Pre-milled Blank【non】-Φ 10</v>
      </c>
    </row>
    <row r="251" ht="15" spans="1:12">
      <c r="A251" s="31" t="s">
        <v>989</v>
      </c>
      <c r="B251" s="37" t="s">
        <v>1540</v>
      </c>
      <c r="C251" s="31"/>
      <c r="D251" s="31"/>
      <c r="E251" s="147" t="s">
        <v>1467</v>
      </c>
      <c r="F251" s="136" t="s">
        <v>1544</v>
      </c>
      <c r="G251" s="128" t="s">
        <v>20</v>
      </c>
      <c r="H251" s="11" t="s">
        <v>23</v>
      </c>
      <c r="I251" s="39"/>
      <c r="J251" s="39"/>
      <c r="K251" s="39"/>
      <c r="L251" s="53" t="str">
        <f t="shared" si="8"/>
        <v>Biohorizons-BHR-3(non)-TZBHR30N14-Pre-milled Blank【non】-Φ 14</v>
      </c>
    </row>
    <row r="252" spans="1:12">
      <c r="A252" s="31" t="s">
        <v>989</v>
      </c>
      <c r="B252" s="37" t="s">
        <v>1540</v>
      </c>
      <c r="C252" s="31"/>
      <c r="D252" s="31"/>
      <c r="E252" s="31">
        <v>3.5</v>
      </c>
      <c r="F252" s="136" t="s">
        <v>1545</v>
      </c>
      <c r="G252" s="129" t="s">
        <v>15</v>
      </c>
      <c r="H252" s="11" t="s">
        <v>16</v>
      </c>
      <c r="I252" s="39"/>
      <c r="J252" s="39"/>
      <c r="K252" s="39"/>
      <c r="L252" s="53" t="str">
        <f t="shared" si="8"/>
        <v>Biohorizons-BHR-3.5-TZBHR3510-Pre-milled Blank-Φ 10</v>
      </c>
    </row>
    <row r="253" spans="1:12">
      <c r="A253" s="31" t="s">
        <v>989</v>
      </c>
      <c r="B253" s="37" t="s">
        <v>1540</v>
      </c>
      <c r="C253" s="31"/>
      <c r="D253" s="31"/>
      <c r="E253" s="31">
        <v>3.5</v>
      </c>
      <c r="F253" s="136" t="s">
        <v>1546</v>
      </c>
      <c r="G253" s="129" t="s">
        <v>15</v>
      </c>
      <c r="H253" s="11" t="s">
        <v>23</v>
      </c>
      <c r="I253" s="39"/>
      <c r="J253" s="39"/>
      <c r="K253" s="39"/>
      <c r="L253" s="53" t="str">
        <f t="shared" si="8"/>
        <v>Biohorizons-BHR-3.5-TZBHR3514-Pre-milled Blank-Φ 14</v>
      </c>
    </row>
    <row r="254" ht="15" spans="1:12">
      <c r="A254" s="31" t="s">
        <v>989</v>
      </c>
      <c r="B254" s="37" t="s">
        <v>1540</v>
      </c>
      <c r="C254" s="31"/>
      <c r="D254" s="31"/>
      <c r="E254" s="37" t="s">
        <v>1519</v>
      </c>
      <c r="F254" s="136" t="s">
        <v>1547</v>
      </c>
      <c r="G254" s="128" t="s">
        <v>20</v>
      </c>
      <c r="H254" s="11" t="s">
        <v>16</v>
      </c>
      <c r="I254" s="39"/>
      <c r="J254" s="39"/>
      <c r="K254" s="39"/>
      <c r="L254" s="53" t="str">
        <f t="shared" si="8"/>
        <v>Biohorizons-BHR-3.5(non)-TZBHR35N10-Pre-milled Blank【non】-Φ 10</v>
      </c>
    </row>
    <row r="255" ht="15" spans="1:12">
      <c r="A255" s="31" t="s">
        <v>989</v>
      </c>
      <c r="B255" s="37" t="s">
        <v>1540</v>
      </c>
      <c r="C255" s="31"/>
      <c r="D255" s="31"/>
      <c r="E255" s="37" t="s">
        <v>1519</v>
      </c>
      <c r="F255" s="136" t="s">
        <v>1548</v>
      </c>
      <c r="G255" s="128" t="s">
        <v>20</v>
      </c>
      <c r="H255" s="11" t="s">
        <v>23</v>
      </c>
      <c r="I255" s="39"/>
      <c r="J255" s="39"/>
      <c r="K255" s="39"/>
      <c r="L255" s="53" t="str">
        <f t="shared" si="8"/>
        <v>Biohorizons-BHR-3.5(non)-TZBHR35N14-Pre-milled Blank【non】-Φ 14</v>
      </c>
    </row>
    <row r="256" spans="1:12">
      <c r="A256" s="31" t="s">
        <v>989</v>
      </c>
      <c r="B256" s="37" t="s">
        <v>1540</v>
      </c>
      <c r="C256" s="31"/>
      <c r="D256" s="31"/>
      <c r="E256" s="31">
        <v>4.5</v>
      </c>
      <c r="F256" s="136" t="s">
        <v>1549</v>
      </c>
      <c r="G256" s="129" t="s">
        <v>15</v>
      </c>
      <c r="H256" s="11" t="s">
        <v>16</v>
      </c>
      <c r="I256" s="39"/>
      <c r="J256" s="39"/>
      <c r="K256" s="39"/>
      <c r="L256" s="53" t="str">
        <f t="shared" si="8"/>
        <v>Biohorizons-BHR-4.5-TZBHR4510-Pre-milled Blank-Φ 10</v>
      </c>
    </row>
    <row r="257" spans="1:12">
      <c r="A257" s="31" t="s">
        <v>989</v>
      </c>
      <c r="B257" s="37" t="s">
        <v>1540</v>
      </c>
      <c r="C257" s="38"/>
      <c r="D257" s="38"/>
      <c r="E257" s="31">
        <v>4.5</v>
      </c>
      <c r="F257" s="136" t="s">
        <v>1550</v>
      </c>
      <c r="G257" s="129" t="s">
        <v>15</v>
      </c>
      <c r="H257" s="11" t="s">
        <v>23</v>
      </c>
      <c r="I257" s="39"/>
      <c r="J257" s="39"/>
      <c r="K257" s="39"/>
      <c r="L257" s="53" t="str">
        <f t="shared" si="8"/>
        <v>Biohorizons-BHR-4.5-TZBHR4514-Pre-milled Blank-Φ 14</v>
      </c>
    </row>
    <row r="258" ht="15" spans="1:12">
      <c r="A258" s="31" t="s">
        <v>989</v>
      </c>
      <c r="B258" s="37" t="s">
        <v>1540</v>
      </c>
      <c r="C258" s="38"/>
      <c r="D258" s="38"/>
      <c r="E258" s="37" t="s">
        <v>1373</v>
      </c>
      <c r="F258" s="136" t="s">
        <v>1551</v>
      </c>
      <c r="G258" s="128" t="s">
        <v>20</v>
      </c>
      <c r="H258" s="11" t="s">
        <v>16</v>
      </c>
      <c r="I258" s="39"/>
      <c r="J258" s="39"/>
      <c r="K258" s="39"/>
      <c r="L258" s="53" t="str">
        <f t="shared" si="8"/>
        <v>Biohorizons-BHR-4.5(non)-TZBHR45N10-Pre-milled Blank【non】-Φ 10</v>
      </c>
    </row>
    <row r="259" ht="15" spans="1:12">
      <c r="A259" s="31" t="s">
        <v>989</v>
      </c>
      <c r="B259" s="37" t="s">
        <v>1540</v>
      </c>
      <c r="C259" s="38"/>
      <c r="D259" s="38"/>
      <c r="E259" s="37" t="s">
        <v>1373</v>
      </c>
      <c r="F259" s="136" t="s">
        <v>1552</v>
      </c>
      <c r="G259" s="128" t="s">
        <v>20</v>
      </c>
      <c r="H259" s="11" t="s">
        <v>23</v>
      </c>
      <c r="I259" s="39"/>
      <c r="J259" s="39"/>
      <c r="K259" s="39"/>
      <c r="L259" s="53" t="str">
        <f t="shared" si="8"/>
        <v>Biohorizons-BHR-4.5(non)-TZBHR45N14-Pre-milled Blank【non】-Φ 14</v>
      </c>
    </row>
    <row r="260" spans="1:12">
      <c r="A260" s="31" t="s">
        <v>991</v>
      </c>
      <c r="B260" s="31" t="s">
        <v>991</v>
      </c>
      <c r="C260" s="31"/>
      <c r="D260" s="31"/>
      <c r="E260" s="31">
        <v>3.3</v>
      </c>
      <c r="F260" s="136" t="s">
        <v>1553</v>
      </c>
      <c r="G260" s="129" t="s">
        <v>15</v>
      </c>
      <c r="H260" s="11" t="s">
        <v>16</v>
      </c>
      <c r="I260" s="39"/>
      <c r="J260" s="39"/>
      <c r="K260" s="39"/>
      <c r="L260" s="53" t="str">
        <f t="shared" ref="L259:L322" si="9">A260&amp;"-"&amp;B260&amp;"-"&amp;C260&amp;"-"&amp;E260&amp;"-"&amp;F260&amp;"-"&amp;G260&amp;"-"&amp;H260</f>
        <v>SIC-SIC--3.3-TZSIC3310-Pre-milled Blank-Φ 10</v>
      </c>
    </row>
    <row r="261" spans="1:12">
      <c r="A261" s="31" t="s">
        <v>991</v>
      </c>
      <c r="B261" s="31" t="s">
        <v>991</v>
      </c>
      <c r="C261" s="31"/>
      <c r="D261" s="31"/>
      <c r="E261" s="31">
        <v>3.3</v>
      </c>
      <c r="F261" s="136" t="s">
        <v>1554</v>
      </c>
      <c r="G261" s="129" t="s">
        <v>15</v>
      </c>
      <c r="H261" s="11" t="s">
        <v>23</v>
      </c>
      <c r="I261" s="39"/>
      <c r="J261" s="39"/>
      <c r="K261" s="39"/>
      <c r="L261" s="53" t="str">
        <f t="shared" si="9"/>
        <v>SIC-SIC--3.3-TZSIC3314-Pre-milled Blank-Φ 14</v>
      </c>
    </row>
    <row r="262" ht="15" spans="1:12">
      <c r="A262" s="31" t="s">
        <v>991</v>
      </c>
      <c r="B262" s="31" t="s">
        <v>991</v>
      </c>
      <c r="C262" s="31"/>
      <c r="D262" s="31"/>
      <c r="E262" s="37" t="s">
        <v>1555</v>
      </c>
      <c r="F262" s="136" t="s">
        <v>1556</v>
      </c>
      <c r="G262" s="128" t="s">
        <v>20</v>
      </c>
      <c r="H262" s="11" t="s">
        <v>16</v>
      </c>
      <c r="I262" s="39"/>
      <c r="J262" s="39"/>
      <c r="K262" s="39"/>
      <c r="L262" s="53" t="str">
        <f t="shared" si="9"/>
        <v>SIC-SIC--3.3(non)-TZSIC33N10-Pre-milled Blank【non】-Φ 10</v>
      </c>
    </row>
    <row r="263" ht="15" spans="1:12">
      <c r="A263" s="31" t="s">
        <v>991</v>
      </c>
      <c r="B263" s="31" t="s">
        <v>991</v>
      </c>
      <c r="C263" s="31"/>
      <c r="D263" s="31"/>
      <c r="E263" s="37" t="s">
        <v>1555</v>
      </c>
      <c r="F263" s="136" t="s">
        <v>1557</v>
      </c>
      <c r="G263" s="128" t="s">
        <v>20</v>
      </c>
      <c r="H263" s="11" t="s">
        <v>23</v>
      </c>
      <c r="I263" s="39"/>
      <c r="J263" s="39"/>
      <c r="K263" s="39"/>
      <c r="L263" s="53" t="str">
        <f t="shared" si="9"/>
        <v>SIC-SIC--3.3(non)-TZSIC33N14-Pre-milled Blank【non】-Φ 14</v>
      </c>
    </row>
    <row r="264" spans="1:12">
      <c r="A264" s="31" t="s">
        <v>991</v>
      </c>
      <c r="B264" s="31" t="s">
        <v>991</v>
      </c>
      <c r="C264" s="31"/>
      <c r="D264" s="31"/>
      <c r="E264" s="31">
        <v>4.2</v>
      </c>
      <c r="F264" s="136" t="s">
        <v>1558</v>
      </c>
      <c r="G264" s="129" t="s">
        <v>15</v>
      </c>
      <c r="H264" s="11" t="s">
        <v>16</v>
      </c>
      <c r="I264" s="39"/>
      <c r="J264" s="39"/>
      <c r="K264" s="39"/>
      <c r="L264" s="53" t="str">
        <f t="shared" si="9"/>
        <v>SIC-SIC--4.2-TZSIC4210-Pre-milled Blank-Φ 10</v>
      </c>
    </row>
    <row r="265" spans="1:12">
      <c r="A265" s="31" t="s">
        <v>991</v>
      </c>
      <c r="B265" s="31" t="s">
        <v>991</v>
      </c>
      <c r="C265" s="38"/>
      <c r="D265" s="38"/>
      <c r="E265" s="31">
        <v>4.2</v>
      </c>
      <c r="F265" s="136" t="s">
        <v>1559</v>
      </c>
      <c r="G265" s="129" t="s">
        <v>15</v>
      </c>
      <c r="H265" s="11" t="s">
        <v>23</v>
      </c>
      <c r="I265" s="39"/>
      <c r="J265" s="39"/>
      <c r="K265" s="39"/>
      <c r="L265" s="53" t="str">
        <f t="shared" si="9"/>
        <v>SIC-SIC--4.2-TZSIC4214-Pre-milled Blank-Φ 14</v>
      </c>
    </row>
    <row r="266" ht="15" spans="1:12">
      <c r="A266" s="31" t="s">
        <v>991</v>
      </c>
      <c r="B266" s="31" t="s">
        <v>991</v>
      </c>
      <c r="C266" s="38"/>
      <c r="D266" s="38"/>
      <c r="E266" s="37" t="s">
        <v>1477</v>
      </c>
      <c r="F266" s="136" t="s">
        <v>1560</v>
      </c>
      <c r="G266" s="128" t="s">
        <v>20</v>
      </c>
      <c r="H266" s="11" t="s">
        <v>16</v>
      </c>
      <c r="I266" s="39"/>
      <c r="J266" s="39"/>
      <c r="K266" s="39"/>
      <c r="L266" s="53" t="str">
        <f t="shared" si="9"/>
        <v>SIC-SIC--4.2(non)-TZSIC42N10-Pre-milled Blank【non】-Φ 10</v>
      </c>
    </row>
    <row r="267" ht="15" spans="1:12">
      <c r="A267" s="31" t="s">
        <v>991</v>
      </c>
      <c r="B267" s="31" t="s">
        <v>991</v>
      </c>
      <c r="C267" s="38"/>
      <c r="D267" s="38"/>
      <c r="E267" s="37" t="s">
        <v>1477</v>
      </c>
      <c r="F267" s="136" t="s">
        <v>1561</v>
      </c>
      <c r="G267" s="128" t="s">
        <v>20</v>
      </c>
      <c r="H267" s="11" t="s">
        <v>23</v>
      </c>
      <c r="I267" s="39"/>
      <c r="J267" s="39"/>
      <c r="K267" s="39"/>
      <c r="L267" s="53" t="str">
        <f t="shared" si="9"/>
        <v>SIC-SIC--4.2(non)-TZSIC42N14-Pre-milled Blank【non】-Φ 14</v>
      </c>
    </row>
    <row r="268" spans="1:12">
      <c r="A268" s="40" t="s">
        <v>996</v>
      </c>
      <c r="B268" s="40" t="s">
        <v>996</v>
      </c>
      <c r="C268" s="38"/>
      <c r="D268" s="38"/>
      <c r="E268" s="38">
        <v>4</v>
      </c>
      <c r="F268" s="136" t="s">
        <v>1562</v>
      </c>
      <c r="G268" s="129" t="s">
        <v>15</v>
      </c>
      <c r="H268" s="11" t="s">
        <v>16</v>
      </c>
      <c r="I268" s="39"/>
      <c r="J268" s="39"/>
      <c r="K268" s="39"/>
      <c r="L268" s="53" t="str">
        <f t="shared" si="9"/>
        <v>ICX-ICX--4-TZTICX410-Pre-milled Blank-Φ 10</v>
      </c>
    </row>
    <row r="269" spans="1:12">
      <c r="A269" s="40" t="s">
        <v>996</v>
      </c>
      <c r="B269" s="40" t="s">
        <v>996</v>
      </c>
      <c r="C269" s="38"/>
      <c r="D269" s="38"/>
      <c r="E269" s="38">
        <v>4</v>
      </c>
      <c r="F269" s="136" t="s">
        <v>1563</v>
      </c>
      <c r="G269" s="129" t="s">
        <v>15</v>
      </c>
      <c r="H269" s="11" t="s">
        <v>23</v>
      </c>
      <c r="I269" s="39"/>
      <c r="J269" s="39"/>
      <c r="K269" s="39"/>
      <c r="L269" s="53" t="str">
        <f t="shared" si="9"/>
        <v>ICX-ICX--4-TZICX414-Pre-milled Blank-Φ 14</v>
      </c>
    </row>
    <row r="270" ht="15" spans="1:12">
      <c r="A270" s="40" t="s">
        <v>996</v>
      </c>
      <c r="B270" s="40" t="s">
        <v>996</v>
      </c>
      <c r="C270" s="38"/>
      <c r="D270" s="38"/>
      <c r="E270" s="40" t="s">
        <v>1564</v>
      </c>
      <c r="F270" s="136" t="s">
        <v>1565</v>
      </c>
      <c r="G270" s="128" t="s">
        <v>20</v>
      </c>
      <c r="H270" s="11" t="s">
        <v>16</v>
      </c>
      <c r="I270" s="39"/>
      <c r="J270" s="39"/>
      <c r="K270" s="39"/>
      <c r="L270" s="53" t="str">
        <f t="shared" si="9"/>
        <v>ICX-ICX--4(non)-TZICX4N10-Pre-milled Blank【non】-Φ 10</v>
      </c>
    </row>
    <row r="271" ht="15" spans="1:12">
      <c r="A271" s="40" t="s">
        <v>996</v>
      </c>
      <c r="B271" s="40" t="s">
        <v>996</v>
      </c>
      <c r="C271" s="38"/>
      <c r="D271" s="38"/>
      <c r="E271" s="40" t="s">
        <v>1564</v>
      </c>
      <c r="F271" s="136" t="s">
        <v>1566</v>
      </c>
      <c r="G271" s="128" t="s">
        <v>20</v>
      </c>
      <c r="H271" s="11" t="s">
        <v>23</v>
      </c>
      <c r="I271" s="39"/>
      <c r="J271" s="39"/>
      <c r="K271" s="39"/>
      <c r="L271" s="53" t="str">
        <f t="shared" si="9"/>
        <v>ICX-ICX--4(non)-TZICX4N14-Pre-milled Blank【non】-Φ 14</v>
      </c>
    </row>
    <row r="272" spans="1:12">
      <c r="A272" s="38" t="s">
        <v>809</v>
      </c>
      <c r="B272" s="37" t="s">
        <v>1567</v>
      </c>
      <c r="C272" s="40" t="s">
        <v>1568</v>
      </c>
      <c r="D272" s="40"/>
      <c r="E272" s="40" t="s">
        <v>443</v>
      </c>
      <c r="F272" s="136" t="s">
        <v>1569</v>
      </c>
      <c r="G272" s="129" t="s">
        <v>15</v>
      </c>
      <c r="H272" s="11" t="s">
        <v>16</v>
      </c>
      <c r="I272" s="39"/>
      <c r="J272" s="39"/>
      <c r="K272" s="39"/>
      <c r="L272" s="53" t="str">
        <f t="shared" si="9"/>
        <v>Anthogyr-ANG-REG/PX-R-TZANGR10-Pre-milled Blank-Φ 10</v>
      </c>
    </row>
    <row r="273" spans="1:12">
      <c r="A273" s="38" t="s">
        <v>809</v>
      </c>
      <c r="B273" s="37" t="s">
        <v>1567</v>
      </c>
      <c r="C273" s="40" t="s">
        <v>1568</v>
      </c>
      <c r="D273" s="40"/>
      <c r="E273" s="40" t="s">
        <v>443</v>
      </c>
      <c r="F273" s="136" t="s">
        <v>1570</v>
      </c>
      <c r="G273" s="129" t="s">
        <v>15</v>
      </c>
      <c r="H273" s="11" t="s">
        <v>23</v>
      </c>
      <c r="I273" s="39"/>
      <c r="J273" s="39"/>
      <c r="K273" s="39"/>
      <c r="L273" s="53" t="str">
        <f t="shared" si="9"/>
        <v>Anthogyr-ANG-REG/PX-R-TZANGR14-Pre-milled Blank-Φ 14</v>
      </c>
    </row>
    <row r="274" ht="15" spans="1:12">
      <c r="A274" s="38" t="s">
        <v>809</v>
      </c>
      <c r="B274" s="37" t="s">
        <v>1567</v>
      </c>
      <c r="C274" s="40" t="s">
        <v>1568</v>
      </c>
      <c r="D274" s="40"/>
      <c r="E274" s="40" t="s">
        <v>1233</v>
      </c>
      <c r="F274" s="136" t="s">
        <v>1571</v>
      </c>
      <c r="G274" s="128" t="s">
        <v>20</v>
      </c>
      <c r="H274" s="11" t="s">
        <v>16</v>
      </c>
      <c r="I274" s="39"/>
      <c r="J274" s="39"/>
      <c r="K274" s="39"/>
      <c r="L274" s="53" t="str">
        <f t="shared" si="9"/>
        <v>Anthogyr-ANG-REG/PX-R(non)-TZANGRN10-Pre-milled Blank【non】-Φ 10</v>
      </c>
    </row>
    <row r="275" ht="15" spans="1:12">
      <c r="A275" s="38" t="s">
        <v>809</v>
      </c>
      <c r="B275" s="37" t="s">
        <v>1567</v>
      </c>
      <c r="C275" s="40" t="s">
        <v>1568</v>
      </c>
      <c r="D275" s="40"/>
      <c r="E275" s="40" t="s">
        <v>1233</v>
      </c>
      <c r="F275" s="136" t="s">
        <v>1571</v>
      </c>
      <c r="G275" s="128" t="s">
        <v>20</v>
      </c>
      <c r="H275" s="11" t="s">
        <v>23</v>
      </c>
      <c r="I275" s="39"/>
      <c r="J275" s="39"/>
      <c r="K275" s="39"/>
      <c r="L275" s="53" t="str">
        <f t="shared" si="9"/>
        <v>Anthogyr-ANG-REG/PX-R(non)-TZANGRN10-Pre-milled Blank【non】-Φ 14</v>
      </c>
    </row>
    <row r="276" spans="1:12">
      <c r="A276" s="38" t="s">
        <v>1004</v>
      </c>
      <c r="B276" s="40" t="s">
        <v>1572</v>
      </c>
      <c r="C276" s="49" t="s">
        <v>1005</v>
      </c>
      <c r="D276" s="49"/>
      <c r="E276" s="40" t="s">
        <v>443</v>
      </c>
      <c r="F276" s="136" t="s">
        <v>1573</v>
      </c>
      <c r="G276" s="129" t="s">
        <v>15</v>
      </c>
      <c r="H276" s="11" t="s">
        <v>16</v>
      </c>
      <c r="I276" s="39"/>
      <c r="J276" s="39"/>
      <c r="K276" s="39"/>
      <c r="L276" s="53" t="str">
        <f t="shared" si="9"/>
        <v>NeoBiotech-NEO-IS Sub-R-TZNEOR10-Pre-milled Blank-Φ 10</v>
      </c>
    </row>
    <row r="277" spans="1:12">
      <c r="A277" s="38" t="s">
        <v>1004</v>
      </c>
      <c r="B277" s="40" t="s">
        <v>1572</v>
      </c>
      <c r="C277" s="49" t="s">
        <v>1005</v>
      </c>
      <c r="D277" s="49"/>
      <c r="E277" s="40" t="s">
        <v>443</v>
      </c>
      <c r="F277" s="136" t="s">
        <v>1574</v>
      </c>
      <c r="G277" s="129" t="s">
        <v>15</v>
      </c>
      <c r="H277" s="11" t="s">
        <v>23</v>
      </c>
      <c r="I277" s="39"/>
      <c r="J277" s="39"/>
      <c r="K277" s="39"/>
      <c r="L277" s="53" t="str">
        <f t="shared" si="9"/>
        <v>NeoBiotech-NEO-IS Sub-R-TZNEOR14-Pre-milled Blank-Φ 14</v>
      </c>
    </row>
    <row r="278" ht="15" spans="1:12">
      <c r="A278" s="38" t="s">
        <v>1004</v>
      </c>
      <c r="B278" s="40" t="s">
        <v>1572</v>
      </c>
      <c r="C278" s="49" t="s">
        <v>1005</v>
      </c>
      <c r="D278" s="49"/>
      <c r="E278" s="40" t="s">
        <v>1233</v>
      </c>
      <c r="F278" s="136" t="s">
        <v>1575</v>
      </c>
      <c r="G278" s="128" t="s">
        <v>20</v>
      </c>
      <c r="H278" s="11" t="s">
        <v>16</v>
      </c>
      <c r="I278" s="39"/>
      <c r="J278" s="39"/>
      <c r="K278" s="39"/>
      <c r="L278" s="53" t="str">
        <f t="shared" si="9"/>
        <v>NeoBiotech-NEO-IS Sub-R(non)-TZNEORN10-Pre-milled Blank【non】-Φ 10</v>
      </c>
    </row>
    <row r="279" ht="15" spans="1:12">
      <c r="A279" s="38" t="s">
        <v>1004</v>
      </c>
      <c r="B279" s="40" t="s">
        <v>1572</v>
      </c>
      <c r="C279" s="49" t="s">
        <v>1005</v>
      </c>
      <c r="D279" s="49"/>
      <c r="E279" s="40" t="s">
        <v>1233</v>
      </c>
      <c r="F279" s="136" t="s">
        <v>1575</v>
      </c>
      <c r="G279" s="128" t="s">
        <v>20</v>
      </c>
      <c r="H279" s="11" t="s">
        <v>23</v>
      </c>
      <c r="I279" s="39"/>
      <c r="J279" s="39"/>
      <c r="K279" s="39"/>
      <c r="L279" s="53" t="str">
        <f t="shared" si="9"/>
        <v>NeoBiotech-NEO-IS Sub-R(non)-TZNEORN10-Pre-milled Blank【non】-Φ 14</v>
      </c>
    </row>
    <row r="280" spans="1:12">
      <c r="A280" s="49" t="s">
        <v>1008</v>
      </c>
      <c r="B280" s="49" t="s">
        <v>1008</v>
      </c>
      <c r="C280" s="49" t="s">
        <v>1009</v>
      </c>
      <c r="D280" s="49"/>
      <c r="E280" s="40" t="s">
        <v>443</v>
      </c>
      <c r="F280" s="136" t="s">
        <v>1576</v>
      </c>
      <c r="G280" s="129" t="s">
        <v>15</v>
      </c>
      <c r="H280" s="11" t="s">
        <v>16</v>
      </c>
      <c r="I280" s="39"/>
      <c r="J280" s="39"/>
      <c r="K280" s="39"/>
      <c r="L280" s="53" t="str">
        <f t="shared" si="9"/>
        <v>AB-AB-Internal Hex-R-TZABR10-Pre-milled Blank-Φ 10</v>
      </c>
    </row>
    <row r="281" spans="1:12">
      <c r="A281" s="49" t="s">
        <v>1008</v>
      </c>
      <c r="B281" s="49" t="s">
        <v>1008</v>
      </c>
      <c r="C281" s="49" t="s">
        <v>1009</v>
      </c>
      <c r="D281" s="49"/>
      <c r="E281" s="40" t="s">
        <v>443</v>
      </c>
      <c r="F281" s="136" t="s">
        <v>1577</v>
      </c>
      <c r="G281" s="129" t="s">
        <v>15</v>
      </c>
      <c r="H281" s="11" t="s">
        <v>23</v>
      </c>
      <c r="I281" s="39"/>
      <c r="J281" s="39"/>
      <c r="K281" s="39"/>
      <c r="L281" s="53" t="str">
        <f t="shared" si="9"/>
        <v>AB-AB-Internal Hex-R-TZABR14-Pre-milled Blank-Φ 14</v>
      </c>
    </row>
    <row r="282" ht="15" spans="1:12">
      <c r="A282" s="49" t="s">
        <v>1008</v>
      </c>
      <c r="B282" s="49" t="s">
        <v>1008</v>
      </c>
      <c r="C282" s="49" t="s">
        <v>1009</v>
      </c>
      <c r="D282" s="49"/>
      <c r="E282" s="40" t="s">
        <v>1233</v>
      </c>
      <c r="F282" s="136" t="s">
        <v>1578</v>
      </c>
      <c r="G282" s="128" t="s">
        <v>20</v>
      </c>
      <c r="H282" s="11" t="s">
        <v>16</v>
      </c>
      <c r="I282" s="39"/>
      <c r="J282" s="39"/>
      <c r="K282" s="39"/>
      <c r="L282" s="53" t="str">
        <f t="shared" si="9"/>
        <v>AB-AB-Internal Hex-R(non)-TZABRN10-Pre-milled Blank【non】-Φ 10</v>
      </c>
    </row>
    <row r="283" ht="15" spans="1:12">
      <c r="A283" s="49" t="s">
        <v>1008</v>
      </c>
      <c r="B283" s="49" t="s">
        <v>1008</v>
      </c>
      <c r="C283" s="49" t="s">
        <v>1009</v>
      </c>
      <c r="D283" s="49"/>
      <c r="E283" s="40" t="s">
        <v>1233</v>
      </c>
      <c r="F283" s="136" t="s">
        <v>1578</v>
      </c>
      <c r="G283" s="128" t="s">
        <v>20</v>
      </c>
      <c r="H283" s="11" t="s">
        <v>23</v>
      </c>
      <c r="I283" s="39"/>
      <c r="J283" s="39"/>
      <c r="K283" s="39"/>
      <c r="L283" s="53" t="str">
        <f t="shared" si="9"/>
        <v>AB-AB-Internal Hex-R(non)-TZABRN10-Pre-milled Blank【non】-Φ 14</v>
      </c>
    </row>
    <row r="284" spans="1:12">
      <c r="A284" s="49" t="s">
        <v>1008</v>
      </c>
      <c r="B284" s="49" t="s">
        <v>1008</v>
      </c>
      <c r="C284" s="49" t="s">
        <v>1009</v>
      </c>
      <c r="D284" s="49"/>
      <c r="E284" s="40" t="s">
        <v>1123</v>
      </c>
      <c r="F284" s="136" t="s">
        <v>1579</v>
      </c>
      <c r="G284" s="129" t="s">
        <v>15</v>
      </c>
      <c r="H284" s="11" t="s">
        <v>16</v>
      </c>
      <c r="I284" s="39"/>
      <c r="J284" s="39"/>
      <c r="K284" s="39"/>
      <c r="L284" s="53" t="str">
        <f t="shared" si="9"/>
        <v>AB-AB-Internal Hex-N-TZABN10-Pre-milled Blank-Φ 10</v>
      </c>
    </row>
    <row r="285" spans="1:12">
      <c r="A285" s="49" t="s">
        <v>1008</v>
      </c>
      <c r="B285" s="49" t="s">
        <v>1008</v>
      </c>
      <c r="C285" s="49" t="s">
        <v>1009</v>
      </c>
      <c r="D285" s="49"/>
      <c r="E285" s="40" t="s">
        <v>1123</v>
      </c>
      <c r="F285" s="136" t="s">
        <v>1580</v>
      </c>
      <c r="G285" s="129" t="s">
        <v>15</v>
      </c>
      <c r="H285" s="11" t="s">
        <v>23</v>
      </c>
      <c r="I285" s="39"/>
      <c r="J285" s="39"/>
      <c r="K285" s="39"/>
      <c r="L285" s="53" t="str">
        <f t="shared" si="9"/>
        <v>AB-AB-Internal Hex-N-TZABN14-Pre-milled Blank-Φ 14</v>
      </c>
    </row>
    <row r="286" ht="15" spans="1:12">
      <c r="A286" s="49" t="s">
        <v>1008</v>
      </c>
      <c r="B286" s="49" t="s">
        <v>1008</v>
      </c>
      <c r="C286" s="49" t="s">
        <v>1009</v>
      </c>
      <c r="D286" s="49"/>
      <c r="E286" s="40" t="s">
        <v>1340</v>
      </c>
      <c r="F286" s="136" t="s">
        <v>1581</v>
      </c>
      <c r="G286" s="128" t="s">
        <v>20</v>
      </c>
      <c r="H286" s="11" t="s">
        <v>16</v>
      </c>
      <c r="I286" s="39"/>
      <c r="J286" s="39"/>
      <c r="K286" s="39"/>
      <c r="L286" s="53" t="str">
        <f t="shared" si="9"/>
        <v>AB-AB-Internal Hex-N(non)-TZABNN10-Pre-milled Blank【non】-Φ 10</v>
      </c>
    </row>
    <row r="287" ht="15" spans="1:12">
      <c r="A287" s="49" t="s">
        <v>1008</v>
      </c>
      <c r="B287" s="49" t="s">
        <v>1008</v>
      </c>
      <c r="C287" s="49" t="s">
        <v>1009</v>
      </c>
      <c r="D287" s="49"/>
      <c r="E287" s="40" t="s">
        <v>1340</v>
      </c>
      <c r="F287" s="136" t="s">
        <v>1581</v>
      </c>
      <c r="G287" s="128" t="s">
        <v>20</v>
      </c>
      <c r="H287" s="11" t="s">
        <v>23</v>
      </c>
      <c r="I287" s="39"/>
      <c r="J287" s="39"/>
      <c r="K287" s="39"/>
      <c r="L287" s="53" t="str">
        <f t="shared" si="9"/>
        <v>AB-AB-Internal Hex-N(non)-TZABNN10-Pre-milled Blank【non】-Φ 14</v>
      </c>
    </row>
    <row r="288" spans="1:12">
      <c r="A288" s="40" t="s">
        <v>1014</v>
      </c>
      <c r="B288" s="40" t="s">
        <v>1014</v>
      </c>
      <c r="C288" s="49" t="s">
        <v>1015</v>
      </c>
      <c r="D288" s="49"/>
      <c r="E288" s="49" t="s">
        <v>433</v>
      </c>
      <c r="F288" s="136" t="s">
        <v>1582</v>
      </c>
      <c r="G288" s="129" t="s">
        <v>15</v>
      </c>
      <c r="H288" s="11" t="s">
        <v>16</v>
      </c>
      <c r="I288" s="39"/>
      <c r="J288" s="39"/>
      <c r="K288" s="39"/>
      <c r="L288" s="53" t="str">
        <f t="shared" si="9"/>
        <v>MIS-MIS-Seven-M-TZMISSVM10-Pre-milled Blank-Φ 10</v>
      </c>
    </row>
    <row r="289" spans="1:12">
      <c r="A289" s="40" t="s">
        <v>1014</v>
      </c>
      <c r="B289" s="40" t="s">
        <v>1014</v>
      </c>
      <c r="C289" s="49" t="s">
        <v>1015</v>
      </c>
      <c r="D289" s="49"/>
      <c r="E289" s="49" t="s">
        <v>433</v>
      </c>
      <c r="F289" s="136" t="s">
        <v>1583</v>
      </c>
      <c r="G289" s="129" t="s">
        <v>15</v>
      </c>
      <c r="H289" s="11" t="s">
        <v>23</v>
      </c>
      <c r="I289" s="39"/>
      <c r="J289" s="39"/>
      <c r="K289" s="39"/>
      <c r="L289" s="53" t="str">
        <f t="shared" si="9"/>
        <v>MIS-MIS-Seven-M-TZMISSVM14-Pre-milled Blank-Φ 14</v>
      </c>
    </row>
    <row r="290" ht="15" spans="1:12">
      <c r="A290" s="40" t="s">
        <v>1014</v>
      </c>
      <c r="B290" s="40" t="s">
        <v>1014</v>
      </c>
      <c r="C290" s="49" t="s">
        <v>1015</v>
      </c>
      <c r="D290" s="49"/>
      <c r="E290" s="49" t="s">
        <v>1331</v>
      </c>
      <c r="F290" s="136" t="s">
        <v>1584</v>
      </c>
      <c r="G290" s="128" t="s">
        <v>20</v>
      </c>
      <c r="H290" s="11" t="s">
        <v>16</v>
      </c>
      <c r="I290" s="39"/>
      <c r="J290" s="39"/>
      <c r="K290" s="39"/>
      <c r="L290" s="53" t="str">
        <f t="shared" si="9"/>
        <v>MIS-MIS-Seven-M(non)-TZMISSVMN10-Pre-milled Blank【non】-Φ 10</v>
      </c>
    </row>
    <row r="291" ht="15" spans="1:12">
      <c r="A291" s="40" t="s">
        <v>1014</v>
      </c>
      <c r="B291" s="40" t="s">
        <v>1014</v>
      </c>
      <c r="C291" s="49" t="s">
        <v>1015</v>
      </c>
      <c r="D291" s="49"/>
      <c r="E291" s="49" t="s">
        <v>1331</v>
      </c>
      <c r="F291" s="136" t="s">
        <v>1585</v>
      </c>
      <c r="G291" s="128" t="s">
        <v>20</v>
      </c>
      <c r="H291" s="11" t="s">
        <v>23</v>
      </c>
      <c r="I291" s="39"/>
      <c r="J291" s="39"/>
      <c r="K291" s="39"/>
      <c r="L291" s="53" t="str">
        <f t="shared" si="9"/>
        <v>MIS-MIS-Seven-M(non)-TZMISSVMN14-Pre-milled Blank【non】-Φ 14</v>
      </c>
    </row>
    <row r="292" spans="1:12">
      <c r="A292" s="40" t="s">
        <v>1014</v>
      </c>
      <c r="B292" s="40" t="s">
        <v>1014</v>
      </c>
      <c r="C292" s="49" t="s">
        <v>1015</v>
      </c>
      <c r="D292" s="49"/>
      <c r="E292" s="49" t="s">
        <v>443</v>
      </c>
      <c r="F292" s="136" t="s">
        <v>1586</v>
      </c>
      <c r="G292" s="129" t="s">
        <v>15</v>
      </c>
      <c r="H292" s="11" t="s">
        <v>16</v>
      </c>
      <c r="I292" s="39"/>
      <c r="J292" s="39"/>
      <c r="K292" s="39"/>
      <c r="L292" s="53" t="str">
        <f t="shared" si="9"/>
        <v>MIS-MIS-Seven-R-TZMISSVR10-Pre-milled Blank-Φ 10</v>
      </c>
    </row>
    <row r="293" spans="1:12">
      <c r="A293" s="40" t="s">
        <v>1014</v>
      </c>
      <c r="B293" s="40" t="s">
        <v>1014</v>
      </c>
      <c r="C293" s="49" t="s">
        <v>1015</v>
      </c>
      <c r="D293" s="49"/>
      <c r="E293" s="49" t="s">
        <v>443</v>
      </c>
      <c r="F293" s="136" t="s">
        <v>1587</v>
      </c>
      <c r="G293" s="129" t="s">
        <v>15</v>
      </c>
      <c r="H293" s="11" t="s">
        <v>23</v>
      </c>
      <c r="I293" s="39"/>
      <c r="J293" s="39"/>
      <c r="K293" s="39"/>
      <c r="L293" s="53" t="str">
        <f t="shared" si="9"/>
        <v>MIS-MIS-Seven-R-TZMISSVR14-Pre-milled Blank-Φ 14</v>
      </c>
    </row>
    <row r="294" ht="15" spans="1:12">
      <c r="A294" s="40" t="s">
        <v>1014</v>
      </c>
      <c r="B294" s="40" t="s">
        <v>1014</v>
      </c>
      <c r="C294" s="49" t="s">
        <v>1015</v>
      </c>
      <c r="D294" s="49"/>
      <c r="E294" s="49" t="s">
        <v>1233</v>
      </c>
      <c r="F294" s="136" t="s">
        <v>1588</v>
      </c>
      <c r="G294" s="128" t="s">
        <v>20</v>
      </c>
      <c r="H294" s="11" t="s">
        <v>16</v>
      </c>
      <c r="I294" s="39"/>
      <c r="J294" s="39"/>
      <c r="K294" s="39"/>
      <c r="L294" s="53" t="str">
        <f t="shared" si="9"/>
        <v>MIS-MIS-Seven-R(non)-TZMISSVRN10-Pre-milled Blank【non】-Φ 10</v>
      </c>
    </row>
    <row r="295" ht="15" spans="1:12">
      <c r="A295" s="40" t="s">
        <v>1014</v>
      </c>
      <c r="B295" s="40" t="s">
        <v>1014</v>
      </c>
      <c r="C295" s="49" t="s">
        <v>1015</v>
      </c>
      <c r="D295" s="49"/>
      <c r="E295" s="49" t="s">
        <v>1233</v>
      </c>
      <c r="F295" s="136" t="s">
        <v>1589</v>
      </c>
      <c r="G295" s="128" t="s">
        <v>20</v>
      </c>
      <c r="H295" s="11" t="s">
        <v>23</v>
      </c>
      <c r="I295" s="39"/>
      <c r="J295" s="39"/>
      <c r="K295" s="39"/>
      <c r="L295" s="53" t="str">
        <f t="shared" si="9"/>
        <v>MIS-MIS-Seven-R(non)-TZMISSVRN14-Pre-milled Blank【non】-Φ 14</v>
      </c>
    </row>
    <row r="296" spans="1:12">
      <c r="A296" s="40" t="s">
        <v>1014</v>
      </c>
      <c r="B296" s="40" t="s">
        <v>1014</v>
      </c>
      <c r="C296" s="49" t="s">
        <v>1015</v>
      </c>
      <c r="D296" s="49"/>
      <c r="E296" s="49" t="s">
        <v>961</v>
      </c>
      <c r="F296" s="136" t="s">
        <v>1590</v>
      </c>
      <c r="G296" s="129" t="s">
        <v>15</v>
      </c>
      <c r="H296" s="11" t="s">
        <v>16</v>
      </c>
      <c r="I296" s="39"/>
      <c r="J296" s="39"/>
      <c r="K296" s="39"/>
      <c r="L296" s="53" t="str">
        <f t="shared" si="9"/>
        <v>MIS-MIS-Seven-W-TZMISSVW10-Pre-milled Blank-Φ 10</v>
      </c>
    </row>
    <row r="297" spans="1:12">
      <c r="A297" s="40" t="s">
        <v>1014</v>
      </c>
      <c r="B297" s="40" t="s">
        <v>1014</v>
      </c>
      <c r="C297" s="49" t="s">
        <v>1015</v>
      </c>
      <c r="D297" s="49"/>
      <c r="E297" s="49" t="s">
        <v>961</v>
      </c>
      <c r="F297" s="136" t="s">
        <v>1591</v>
      </c>
      <c r="G297" s="129" t="s">
        <v>15</v>
      </c>
      <c r="H297" s="11" t="s">
        <v>23</v>
      </c>
      <c r="I297" s="39"/>
      <c r="J297" s="39"/>
      <c r="K297" s="39"/>
      <c r="L297" s="53" t="str">
        <f t="shared" si="9"/>
        <v>MIS-MIS-Seven-W-TZMISSVW14-Pre-milled Blank-Φ 14</v>
      </c>
    </row>
    <row r="298" ht="15" spans="1:12">
      <c r="A298" s="40" t="s">
        <v>1014</v>
      </c>
      <c r="B298" s="40" t="s">
        <v>1014</v>
      </c>
      <c r="C298" s="49" t="s">
        <v>1015</v>
      </c>
      <c r="D298" s="49"/>
      <c r="E298" s="49" t="s">
        <v>1420</v>
      </c>
      <c r="F298" s="136" t="s">
        <v>1592</v>
      </c>
      <c r="G298" s="128" t="s">
        <v>20</v>
      </c>
      <c r="H298" s="11" t="s">
        <v>16</v>
      </c>
      <c r="I298" s="39"/>
      <c r="J298" s="39"/>
      <c r="K298" s="39"/>
      <c r="L298" s="53" t="str">
        <f t="shared" si="9"/>
        <v>MIS-MIS-Seven-W(non)-TZMISSVWN10-Pre-milled Blank【non】-Φ 10</v>
      </c>
    </row>
    <row r="299" ht="15" spans="1:12">
      <c r="A299" s="40" t="s">
        <v>1014</v>
      </c>
      <c r="B299" s="40" t="s">
        <v>1014</v>
      </c>
      <c r="C299" s="49" t="s">
        <v>1015</v>
      </c>
      <c r="D299" s="49"/>
      <c r="E299" s="49" t="s">
        <v>1420</v>
      </c>
      <c r="F299" s="136" t="s">
        <v>1593</v>
      </c>
      <c r="G299" s="128" t="s">
        <v>20</v>
      </c>
      <c r="H299" s="11" t="s">
        <v>23</v>
      </c>
      <c r="I299" s="39"/>
      <c r="J299" s="39"/>
      <c r="K299" s="39"/>
      <c r="L299" s="53" t="str">
        <f t="shared" si="9"/>
        <v>MIS-MIS-Seven-W(non)-TZMISSVWN14-Pre-milled Blank【non】-Φ 14</v>
      </c>
    </row>
    <row r="300" spans="1:12">
      <c r="A300" s="40" t="s">
        <v>1014</v>
      </c>
      <c r="B300" s="40" t="s">
        <v>1014</v>
      </c>
      <c r="C300" s="49" t="s">
        <v>1594</v>
      </c>
      <c r="D300" s="49"/>
      <c r="E300" s="49" t="s">
        <v>433</v>
      </c>
      <c r="F300" s="136" t="s">
        <v>1595</v>
      </c>
      <c r="G300" s="129" t="s">
        <v>15</v>
      </c>
      <c r="H300" s="11" t="s">
        <v>16</v>
      </c>
      <c r="I300" s="39"/>
      <c r="J300" s="39"/>
      <c r="K300" s="39"/>
      <c r="L300" s="53" t="str">
        <f t="shared" si="9"/>
        <v>MIS-MIS-Lance朗斯-M-TZMISLCM10-Pre-milled Blank-Φ 10</v>
      </c>
    </row>
    <row r="301" spans="1:12">
      <c r="A301" s="40" t="s">
        <v>1014</v>
      </c>
      <c r="B301" s="40" t="s">
        <v>1014</v>
      </c>
      <c r="C301" s="49" t="s">
        <v>1594</v>
      </c>
      <c r="D301" s="49"/>
      <c r="E301" s="49" t="s">
        <v>433</v>
      </c>
      <c r="F301" s="136" t="s">
        <v>1596</v>
      </c>
      <c r="G301" s="129" t="s">
        <v>15</v>
      </c>
      <c r="H301" s="11" t="s">
        <v>23</v>
      </c>
      <c r="I301" s="39"/>
      <c r="J301" s="39"/>
      <c r="K301" s="39"/>
      <c r="L301" s="53" t="str">
        <f t="shared" si="9"/>
        <v>MIS-MIS-Lance朗斯-M-TZMISLCM14-Pre-milled Blank-Φ 14</v>
      </c>
    </row>
    <row r="302" ht="15" spans="1:12">
      <c r="A302" s="40" t="s">
        <v>1014</v>
      </c>
      <c r="B302" s="40" t="s">
        <v>1014</v>
      </c>
      <c r="C302" s="49" t="s">
        <v>1594</v>
      </c>
      <c r="D302" s="49"/>
      <c r="E302" s="49" t="s">
        <v>1331</v>
      </c>
      <c r="F302" s="136" t="s">
        <v>1597</v>
      </c>
      <c r="G302" s="128" t="s">
        <v>20</v>
      </c>
      <c r="H302" s="11" t="s">
        <v>16</v>
      </c>
      <c r="I302" s="39"/>
      <c r="J302" s="39"/>
      <c r="K302" s="39"/>
      <c r="L302" s="53" t="str">
        <f t="shared" si="9"/>
        <v>MIS-MIS-Lance朗斯-M(non)-TZMISLCMN10-Pre-milled Blank【non】-Φ 10</v>
      </c>
    </row>
    <row r="303" ht="15" spans="1:12">
      <c r="A303" s="40" t="s">
        <v>1014</v>
      </c>
      <c r="B303" s="40" t="s">
        <v>1014</v>
      </c>
      <c r="C303" s="49" t="s">
        <v>1594</v>
      </c>
      <c r="D303" s="49"/>
      <c r="E303" s="49" t="s">
        <v>1331</v>
      </c>
      <c r="F303" s="136" t="s">
        <v>1598</v>
      </c>
      <c r="G303" s="128" t="s">
        <v>20</v>
      </c>
      <c r="H303" s="11" t="s">
        <v>23</v>
      </c>
      <c r="I303" s="39"/>
      <c r="J303" s="39"/>
      <c r="K303" s="39"/>
      <c r="L303" s="53" t="str">
        <f t="shared" si="9"/>
        <v>MIS-MIS-Lance朗斯-M(non)-TZMISLCMN14-Pre-milled Blank【non】-Φ 14</v>
      </c>
    </row>
    <row r="304" spans="1:12">
      <c r="A304" s="40" t="s">
        <v>1014</v>
      </c>
      <c r="B304" s="40" t="s">
        <v>1014</v>
      </c>
      <c r="C304" s="49" t="s">
        <v>1594</v>
      </c>
      <c r="D304" s="49"/>
      <c r="E304" s="49" t="s">
        <v>443</v>
      </c>
      <c r="F304" s="136" t="s">
        <v>1599</v>
      </c>
      <c r="G304" s="129" t="s">
        <v>15</v>
      </c>
      <c r="H304" s="11" t="s">
        <v>16</v>
      </c>
      <c r="I304" s="39"/>
      <c r="J304" s="39"/>
      <c r="K304" s="39"/>
      <c r="L304" s="53" t="str">
        <f t="shared" si="9"/>
        <v>MIS-MIS-Lance朗斯-R-TZMISLCR10-Pre-milled Blank-Φ 10</v>
      </c>
    </row>
    <row r="305" spans="1:12">
      <c r="A305" s="40" t="s">
        <v>1014</v>
      </c>
      <c r="B305" s="40" t="s">
        <v>1014</v>
      </c>
      <c r="C305" s="49" t="s">
        <v>1594</v>
      </c>
      <c r="D305" s="49"/>
      <c r="E305" s="49" t="s">
        <v>443</v>
      </c>
      <c r="F305" s="136" t="s">
        <v>1600</v>
      </c>
      <c r="G305" s="129" t="s">
        <v>15</v>
      </c>
      <c r="H305" s="11" t="s">
        <v>23</v>
      </c>
      <c r="I305" s="39"/>
      <c r="J305" s="39"/>
      <c r="K305" s="39"/>
      <c r="L305" s="53" t="str">
        <f t="shared" si="9"/>
        <v>MIS-MIS-Lance朗斯-R-TZMISLCR14-Pre-milled Blank-Φ 14</v>
      </c>
    </row>
    <row r="306" ht="15" spans="1:12">
      <c r="A306" s="40" t="s">
        <v>1014</v>
      </c>
      <c r="B306" s="40" t="s">
        <v>1014</v>
      </c>
      <c r="C306" s="49" t="s">
        <v>1594</v>
      </c>
      <c r="D306" s="49"/>
      <c r="E306" s="49" t="s">
        <v>1233</v>
      </c>
      <c r="F306" s="136" t="s">
        <v>1601</v>
      </c>
      <c r="G306" s="128" t="s">
        <v>20</v>
      </c>
      <c r="H306" s="11" t="s">
        <v>16</v>
      </c>
      <c r="I306" s="39"/>
      <c r="J306" s="39"/>
      <c r="K306" s="39"/>
      <c r="L306" s="53" t="str">
        <f t="shared" si="9"/>
        <v>MIS-MIS-Lance朗斯-R(non)-TZMISLCRN10-Pre-milled Blank【non】-Φ 10</v>
      </c>
    </row>
    <row r="307" ht="15" spans="1:12">
      <c r="A307" s="40" t="s">
        <v>1014</v>
      </c>
      <c r="B307" s="40" t="s">
        <v>1014</v>
      </c>
      <c r="C307" s="49" t="s">
        <v>1594</v>
      </c>
      <c r="D307" s="49"/>
      <c r="E307" s="49" t="s">
        <v>1233</v>
      </c>
      <c r="F307" s="136" t="s">
        <v>1602</v>
      </c>
      <c r="G307" s="128" t="s">
        <v>20</v>
      </c>
      <c r="H307" s="11" t="s">
        <v>23</v>
      </c>
      <c r="I307" s="39"/>
      <c r="J307" s="39"/>
      <c r="K307" s="39"/>
      <c r="L307" s="53" t="str">
        <f t="shared" si="9"/>
        <v>MIS-MIS-Lance朗斯-R(non)-TZMISLCRN14-Pre-milled Blank【non】-Φ 14</v>
      </c>
    </row>
    <row r="308" spans="1:12">
      <c r="A308" s="40" t="s">
        <v>1014</v>
      </c>
      <c r="B308" s="40" t="s">
        <v>1014</v>
      </c>
      <c r="C308" s="49" t="s">
        <v>1594</v>
      </c>
      <c r="D308" s="49"/>
      <c r="E308" s="49" t="s">
        <v>961</v>
      </c>
      <c r="F308" s="136" t="s">
        <v>1603</v>
      </c>
      <c r="G308" s="129" t="s">
        <v>15</v>
      </c>
      <c r="H308" s="11" t="s">
        <v>16</v>
      </c>
      <c r="I308" s="39"/>
      <c r="J308" s="39"/>
      <c r="K308" s="39"/>
      <c r="L308" s="53" t="str">
        <f t="shared" si="9"/>
        <v>MIS-MIS-Lance朗斯-W-TZMISLCW10-Pre-milled Blank-Φ 10</v>
      </c>
    </row>
    <row r="309" spans="1:12">
      <c r="A309" s="40" t="s">
        <v>1014</v>
      </c>
      <c r="B309" s="40" t="s">
        <v>1014</v>
      </c>
      <c r="C309" s="49" t="s">
        <v>1594</v>
      </c>
      <c r="D309" s="49"/>
      <c r="E309" s="49" t="s">
        <v>961</v>
      </c>
      <c r="F309" s="136" t="s">
        <v>1604</v>
      </c>
      <c r="G309" s="129" t="s">
        <v>15</v>
      </c>
      <c r="H309" s="11" t="s">
        <v>23</v>
      </c>
      <c r="I309" s="39"/>
      <c r="J309" s="39"/>
      <c r="K309" s="39"/>
      <c r="L309" s="53" t="str">
        <f t="shared" si="9"/>
        <v>MIS-MIS-Lance朗斯-W-TZMISLCW14-Pre-milled Blank-Φ 14</v>
      </c>
    </row>
    <row r="310" ht="15" spans="1:12">
      <c r="A310" s="40" t="s">
        <v>1014</v>
      </c>
      <c r="B310" s="40" t="s">
        <v>1014</v>
      </c>
      <c r="C310" s="49" t="s">
        <v>1594</v>
      </c>
      <c r="D310" s="49"/>
      <c r="E310" s="49" t="s">
        <v>1420</v>
      </c>
      <c r="F310" s="136" t="s">
        <v>1605</v>
      </c>
      <c r="G310" s="128" t="s">
        <v>20</v>
      </c>
      <c r="H310" s="11" t="s">
        <v>16</v>
      </c>
      <c r="I310" s="39"/>
      <c r="J310" s="39"/>
      <c r="K310" s="39"/>
      <c r="L310" s="53" t="str">
        <f t="shared" si="9"/>
        <v>MIS-MIS-Lance朗斯-W(non)-TZMISLCWN10-Pre-milled Blank【non】-Φ 10</v>
      </c>
    </row>
    <row r="311" ht="15" spans="1:12">
      <c r="A311" s="40" t="s">
        <v>1014</v>
      </c>
      <c r="B311" s="40" t="s">
        <v>1014</v>
      </c>
      <c r="C311" s="49" t="s">
        <v>1594</v>
      </c>
      <c r="D311" s="49"/>
      <c r="E311" s="49" t="s">
        <v>1420</v>
      </c>
      <c r="F311" s="136" t="s">
        <v>1606</v>
      </c>
      <c r="G311" s="128" t="s">
        <v>20</v>
      </c>
      <c r="H311" s="11" t="s">
        <v>23</v>
      </c>
      <c r="I311" s="39"/>
      <c r="J311" s="39"/>
      <c r="K311" s="39"/>
      <c r="L311" s="53" t="str">
        <f t="shared" si="9"/>
        <v>MIS-MIS-Lance朗斯-W(non)-TZMISLCWN14-Pre-milled Blank【non】-Φ 14</v>
      </c>
    </row>
    <row r="312" spans="1:12">
      <c r="A312" s="49" t="s">
        <v>1029</v>
      </c>
      <c r="B312" s="37" t="s">
        <v>1607</v>
      </c>
      <c r="C312" s="49" t="s">
        <v>1030</v>
      </c>
      <c r="D312" s="49"/>
      <c r="E312" s="49" t="s">
        <v>443</v>
      </c>
      <c r="F312" s="136" t="s">
        <v>1608</v>
      </c>
      <c r="G312" s="129" t="s">
        <v>15</v>
      </c>
      <c r="H312" s="11" t="s">
        <v>16</v>
      </c>
      <c r="I312" s="39"/>
      <c r="J312" s="39"/>
      <c r="K312" s="39"/>
      <c r="L312" s="53" t="str">
        <f t="shared" si="9"/>
        <v>Cortex-COT-InternalHex-R-TZCOTR10-Pre-milled Blank-Φ 10</v>
      </c>
    </row>
    <row r="313" spans="1:12">
      <c r="A313" s="49" t="s">
        <v>1029</v>
      </c>
      <c r="B313" s="37" t="s">
        <v>1607</v>
      </c>
      <c r="C313" s="49" t="s">
        <v>1030</v>
      </c>
      <c r="D313" s="49"/>
      <c r="E313" s="49" t="s">
        <v>443</v>
      </c>
      <c r="F313" s="136" t="s">
        <v>1609</v>
      </c>
      <c r="G313" s="129" t="s">
        <v>15</v>
      </c>
      <c r="H313" s="11" t="s">
        <v>23</v>
      </c>
      <c r="I313" s="39"/>
      <c r="J313" s="39"/>
      <c r="K313" s="39"/>
      <c r="L313" s="53" t="str">
        <f t="shared" si="9"/>
        <v>Cortex-COT-InternalHex-R-TZCOTR14-Pre-milled Blank-Φ 14</v>
      </c>
    </row>
    <row r="314" ht="15" spans="1:12">
      <c r="A314" s="49" t="s">
        <v>1029</v>
      </c>
      <c r="B314" s="37" t="s">
        <v>1607</v>
      </c>
      <c r="C314" s="49" t="s">
        <v>1030</v>
      </c>
      <c r="D314" s="49"/>
      <c r="E314" s="49" t="s">
        <v>1233</v>
      </c>
      <c r="F314" s="136" t="s">
        <v>1610</v>
      </c>
      <c r="G314" s="128" t="s">
        <v>20</v>
      </c>
      <c r="H314" s="11" t="s">
        <v>16</v>
      </c>
      <c r="I314" s="39"/>
      <c r="J314" s="39"/>
      <c r="K314" s="39"/>
      <c r="L314" s="53" t="str">
        <f t="shared" si="9"/>
        <v>Cortex-COT-InternalHex-R(non)-TZCOTRN10-Pre-milled Blank【non】-Φ 10</v>
      </c>
    </row>
    <row r="315" ht="15" spans="1:12">
      <c r="A315" s="49" t="s">
        <v>1029</v>
      </c>
      <c r="B315" s="37" t="s">
        <v>1607</v>
      </c>
      <c r="C315" s="49" t="s">
        <v>1030</v>
      </c>
      <c r="D315" s="49"/>
      <c r="E315" s="49" t="s">
        <v>1233</v>
      </c>
      <c r="F315" s="136" t="s">
        <v>1611</v>
      </c>
      <c r="G315" s="128" t="s">
        <v>20</v>
      </c>
      <c r="H315" s="11" t="s">
        <v>23</v>
      </c>
      <c r="I315" s="39"/>
      <c r="J315" s="39"/>
      <c r="K315" s="39"/>
      <c r="L315" s="53" t="str">
        <f t="shared" si="9"/>
        <v>Cortex-COT-InternalHex-R(non)-TZCOTRN14-Pre-milled Blank【non】-Φ 14</v>
      </c>
    </row>
    <row r="316" spans="1:12">
      <c r="A316" s="49" t="s">
        <v>1029</v>
      </c>
      <c r="B316" s="37" t="s">
        <v>1607</v>
      </c>
      <c r="C316" s="46" t="s">
        <v>1033</v>
      </c>
      <c r="D316" s="46"/>
      <c r="E316" s="46" t="s">
        <v>718</v>
      </c>
      <c r="F316" s="136" t="s">
        <v>1612</v>
      </c>
      <c r="G316" s="129" t="s">
        <v>15</v>
      </c>
      <c r="H316" s="11" t="s">
        <v>16</v>
      </c>
      <c r="I316" s="39"/>
      <c r="J316" s="39"/>
      <c r="K316" s="39"/>
      <c r="L316" s="53" t="str">
        <f t="shared" si="9"/>
        <v>Cortex-COT-Conical-NP-TZCOTNP10-Pre-milled Blank-Φ 10</v>
      </c>
    </row>
    <row r="317" spans="1:12">
      <c r="A317" s="49" t="s">
        <v>1029</v>
      </c>
      <c r="B317" s="37" t="s">
        <v>1607</v>
      </c>
      <c r="C317" s="46" t="s">
        <v>1033</v>
      </c>
      <c r="D317" s="46"/>
      <c r="E317" s="46" t="s">
        <v>718</v>
      </c>
      <c r="F317" s="136" t="s">
        <v>1613</v>
      </c>
      <c r="G317" s="129" t="s">
        <v>15</v>
      </c>
      <c r="H317" s="11" t="s">
        <v>23</v>
      </c>
      <c r="I317" s="39"/>
      <c r="J317" s="39"/>
      <c r="K317" s="39"/>
      <c r="L317" s="53" t="str">
        <f t="shared" si="9"/>
        <v>Cortex-COT-Conical-NP-TZCOTNP14-Pre-milled Blank-Φ 14</v>
      </c>
    </row>
    <row r="318" ht="15" spans="1:12">
      <c r="A318" s="49" t="s">
        <v>1029</v>
      </c>
      <c r="B318" s="37" t="s">
        <v>1607</v>
      </c>
      <c r="C318" s="46" t="s">
        <v>1033</v>
      </c>
      <c r="D318" s="46"/>
      <c r="E318" s="46" t="s">
        <v>1614</v>
      </c>
      <c r="F318" s="136" t="s">
        <v>1615</v>
      </c>
      <c r="G318" s="128" t="s">
        <v>20</v>
      </c>
      <c r="H318" s="11" t="s">
        <v>16</v>
      </c>
      <c r="I318" s="39"/>
      <c r="J318" s="39"/>
      <c r="K318" s="39"/>
      <c r="L318" s="53" t="str">
        <f t="shared" si="9"/>
        <v>Cortex-COT-Conical-NP(non)-TZCOTNPN10-Pre-milled Blank【non】-Φ 10</v>
      </c>
    </row>
    <row r="319" ht="15" spans="1:12">
      <c r="A319" s="49" t="s">
        <v>1029</v>
      </c>
      <c r="B319" s="37" t="s">
        <v>1607</v>
      </c>
      <c r="C319" s="46" t="s">
        <v>1033</v>
      </c>
      <c r="D319" s="46"/>
      <c r="E319" s="46" t="s">
        <v>1614</v>
      </c>
      <c r="F319" s="136" t="s">
        <v>1616</v>
      </c>
      <c r="G319" s="128" t="s">
        <v>20</v>
      </c>
      <c r="H319" s="11" t="s">
        <v>23</v>
      </c>
      <c r="I319" s="39"/>
      <c r="J319" s="39"/>
      <c r="K319" s="39"/>
      <c r="L319" s="53" t="str">
        <f t="shared" si="9"/>
        <v>Cortex-COT-Conical-NP(non)-TZCOTNPN14-Pre-milled Blank【non】-Φ 14</v>
      </c>
    </row>
    <row r="320" spans="1:12">
      <c r="A320" s="49" t="s">
        <v>1029</v>
      </c>
      <c r="B320" s="37" t="s">
        <v>1607</v>
      </c>
      <c r="C320" s="46" t="s">
        <v>1033</v>
      </c>
      <c r="D320" s="46"/>
      <c r="E320" s="46" t="s">
        <v>726</v>
      </c>
      <c r="F320" s="136" t="s">
        <v>1617</v>
      </c>
      <c r="G320" s="129" t="s">
        <v>15</v>
      </c>
      <c r="H320" s="11" t="s">
        <v>16</v>
      </c>
      <c r="I320" s="39"/>
      <c r="J320" s="39"/>
      <c r="K320" s="39"/>
      <c r="L320" s="53" t="str">
        <f t="shared" si="9"/>
        <v>Cortex-COT-Conical-RP-TZCOTRP10-Pre-milled Blank-Φ 10</v>
      </c>
    </row>
    <row r="321" spans="1:12">
      <c r="A321" s="49" t="s">
        <v>1029</v>
      </c>
      <c r="B321" s="37" t="s">
        <v>1607</v>
      </c>
      <c r="C321" s="46" t="s">
        <v>1033</v>
      </c>
      <c r="D321" s="46"/>
      <c r="E321" s="46" t="s">
        <v>726</v>
      </c>
      <c r="F321" s="136" t="s">
        <v>1618</v>
      </c>
      <c r="G321" s="129" t="s">
        <v>15</v>
      </c>
      <c r="H321" s="11" t="s">
        <v>23</v>
      </c>
      <c r="I321" s="39"/>
      <c r="J321" s="39"/>
      <c r="K321" s="39"/>
      <c r="L321" s="53" t="str">
        <f t="shared" si="9"/>
        <v>Cortex-COT-Conical-RP-TZCOTRP14-Pre-milled Blank-Φ 14</v>
      </c>
    </row>
    <row r="322" ht="15" spans="1:12">
      <c r="A322" s="49" t="s">
        <v>1029</v>
      </c>
      <c r="B322" s="37" t="s">
        <v>1607</v>
      </c>
      <c r="C322" s="46" t="s">
        <v>1033</v>
      </c>
      <c r="D322" s="46"/>
      <c r="E322" s="46" t="s">
        <v>1619</v>
      </c>
      <c r="F322" s="136" t="s">
        <v>1620</v>
      </c>
      <c r="G322" s="128" t="s">
        <v>20</v>
      </c>
      <c r="H322" s="11" t="s">
        <v>16</v>
      </c>
      <c r="I322" s="39"/>
      <c r="J322" s="39"/>
      <c r="K322" s="39"/>
      <c r="L322" s="53" t="str">
        <f t="shared" si="9"/>
        <v>Cortex-COT-Conical-RP(non)-TZCOTRPN10-Pre-milled Blank【non】-Φ 10</v>
      </c>
    </row>
    <row r="323" ht="15" spans="1:12">
      <c r="A323" s="49" t="s">
        <v>1029</v>
      </c>
      <c r="B323" s="37" t="s">
        <v>1607</v>
      </c>
      <c r="C323" s="46" t="s">
        <v>1033</v>
      </c>
      <c r="D323" s="46"/>
      <c r="E323" s="46" t="s">
        <v>1619</v>
      </c>
      <c r="F323" s="136" t="s">
        <v>1621</v>
      </c>
      <c r="G323" s="128" t="s">
        <v>20</v>
      </c>
      <c r="H323" s="11" t="s">
        <v>23</v>
      </c>
      <c r="I323" s="39"/>
      <c r="J323" s="39"/>
      <c r="K323" s="39"/>
      <c r="L323" s="53" t="str">
        <f t="shared" ref="L323:L386" si="10">A323&amp;"-"&amp;B323&amp;"-"&amp;C323&amp;"-"&amp;E323&amp;"-"&amp;F323&amp;"-"&amp;G323&amp;"-"&amp;H323</f>
        <v>Cortex-COT-Conical-RP(non)-TZCOTRPN14-Pre-milled Blank【non】-Φ 14</v>
      </c>
    </row>
    <row r="324" spans="1:12">
      <c r="A324" s="49" t="s">
        <v>1029</v>
      </c>
      <c r="B324" s="37" t="s">
        <v>1607</v>
      </c>
      <c r="C324" s="46" t="s">
        <v>1033</v>
      </c>
      <c r="D324" s="46"/>
      <c r="E324" s="46" t="s">
        <v>734</v>
      </c>
      <c r="F324" s="136" t="s">
        <v>1622</v>
      </c>
      <c r="G324" s="129" t="s">
        <v>15</v>
      </c>
      <c r="H324" s="11" t="s">
        <v>16</v>
      </c>
      <c r="I324" s="39"/>
      <c r="J324" s="39"/>
      <c r="K324" s="39"/>
      <c r="L324" s="53" t="str">
        <f t="shared" si="10"/>
        <v>Cortex-COT-Conical-WP-TZCOTWP10-Pre-milled Blank-Φ 10</v>
      </c>
    </row>
    <row r="325" spans="1:12">
      <c r="A325" s="49" t="s">
        <v>1029</v>
      </c>
      <c r="B325" s="37" t="s">
        <v>1607</v>
      </c>
      <c r="C325" s="46" t="s">
        <v>1033</v>
      </c>
      <c r="D325" s="46"/>
      <c r="E325" s="46" t="s">
        <v>734</v>
      </c>
      <c r="F325" s="136" t="s">
        <v>1623</v>
      </c>
      <c r="G325" s="129" t="s">
        <v>15</v>
      </c>
      <c r="H325" s="11" t="s">
        <v>23</v>
      </c>
      <c r="I325" s="39"/>
      <c r="J325" s="39"/>
      <c r="K325" s="39"/>
      <c r="L325" s="53" t="str">
        <f t="shared" si="10"/>
        <v>Cortex-COT-Conical-WP-TZCOTWP14-Pre-milled Blank-Φ 14</v>
      </c>
    </row>
    <row r="326" ht="15" spans="1:12">
      <c r="A326" s="49" t="s">
        <v>1029</v>
      </c>
      <c r="B326" s="37" t="s">
        <v>1607</v>
      </c>
      <c r="C326" s="46" t="s">
        <v>1033</v>
      </c>
      <c r="D326" s="46"/>
      <c r="E326" s="46" t="s">
        <v>1624</v>
      </c>
      <c r="F326" s="136" t="s">
        <v>1625</v>
      </c>
      <c r="G326" s="128" t="s">
        <v>20</v>
      </c>
      <c r="H326" s="11" t="s">
        <v>16</v>
      </c>
      <c r="I326" s="39"/>
      <c r="J326" s="39"/>
      <c r="K326" s="39"/>
      <c r="L326" s="53" t="str">
        <f t="shared" si="10"/>
        <v>Cortex-COT-Conical-WP(non)-TZCOTWPN10-Pre-milled Blank【non】-Φ 10</v>
      </c>
    </row>
    <row r="327" ht="15" spans="1:12">
      <c r="A327" s="49" t="s">
        <v>1029</v>
      </c>
      <c r="B327" s="37" t="s">
        <v>1607</v>
      </c>
      <c r="C327" s="46" t="s">
        <v>1033</v>
      </c>
      <c r="D327" s="46"/>
      <c r="E327" s="46" t="s">
        <v>1624</v>
      </c>
      <c r="F327" s="136" t="s">
        <v>1626</v>
      </c>
      <c r="G327" s="128" t="s">
        <v>20</v>
      </c>
      <c r="H327" s="11" t="s">
        <v>23</v>
      </c>
      <c r="I327" s="39"/>
      <c r="J327" s="39"/>
      <c r="K327" s="39"/>
      <c r="L327" s="53" t="str">
        <f t="shared" si="10"/>
        <v>Cortex-COT-Conical-WP(non)-TZCOTWPN14-Pre-milled Blank【non】-Φ 14</v>
      </c>
    </row>
    <row r="328" spans="1:12">
      <c r="A328" s="49" t="s">
        <v>1037</v>
      </c>
      <c r="B328" s="49" t="s">
        <v>1627</v>
      </c>
      <c r="C328" s="49" t="s">
        <v>1030</v>
      </c>
      <c r="D328" s="49"/>
      <c r="E328" s="49" t="s">
        <v>443</v>
      </c>
      <c r="F328" s="136" t="s">
        <v>1628</v>
      </c>
      <c r="G328" s="129" t="s">
        <v>15</v>
      </c>
      <c r="H328" s="11" t="s">
        <v>16</v>
      </c>
      <c r="I328" s="39"/>
      <c r="J328" s="39"/>
      <c r="K328" s="39"/>
      <c r="L328" s="53" t="str">
        <f t="shared" si="10"/>
        <v>Alpha-biotec-ABT-InternalHex-R-TZABTR10-Pre-milled Blank-Φ 10</v>
      </c>
    </row>
    <row r="329" spans="1:12">
      <c r="A329" s="49" t="s">
        <v>1037</v>
      </c>
      <c r="B329" s="49" t="s">
        <v>1627</v>
      </c>
      <c r="C329" s="49" t="s">
        <v>1030</v>
      </c>
      <c r="D329" s="49"/>
      <c r="E329" s="49" t="s">
        <v>443</v>
      </c>
      <c r="F329" s="136" t="s">
        <v>1629</v>
      </c>
      <c r="G329" s="129" t="s">
        <v>15</v>
      </c>
      <c r="H329" s="11" t="s">
        <v>23</v>
      </c>
      <c r="I329" s="39"/>
      <c r="J329" s="39"/>
      <c r="K329" s="39"/>
      <c r="L329" s="53" t="str">
        <f t="shared" si="10"/>
        <v>Alpha-biotec-ABT-InternalHex-R-TZABTR14-Pre-milled Blank-Φ 14</v>
      </c>
    </row>
    <row r="330" ht="15" spans="1:12">
      <c r="A330" s="49" t="s">
        <v>1037</v>
      </c>
      <c r="B330" s="49" t="s">
        <v>1627</v>
      </c>
      <c r="C330" s="49" t="s">
        <v>1030</v>
      </c>
      <c r="D330" s="49"/>
      <c r="E330" s="49" t="s">
        <v>1233</v>
      </c>
      <c r="F330" s="136" t="s">
        <v>1630</v>
      </c>
      <c r="G330" s="128" t="s">
        <v>20</v>
      </c>
      <c r="H330" s="11" t="s">
        <v>16</v>
      </c>
      <c r="I330" s="39"/>
      <c r="J330" s="39"/>
      <c r="K330" s="39"/>
      <c r="L330" s="53" t="str">
        <f t="shared" si="10"/>
        <v>Alpha-biotec-ABT-InternalHex-R(non)-TZABTRN10-Pre-milled Blank【non】-Φ 10</v>
      </c>
    </row>
    <row r="331" ht="15" spans="1:12">
      <c r="A331" s="49" t="s">
        <v>1037</v>
      </c>
      <c r="B331" s="49" t="s">
        <v>1627</v>
      </c>
      <c r="C331" s="49" t="s">
        <v>1030</v>
      </c>
      <c r="D331" s="49"/>
      <c r="E331" s="49" t="s">
        <v>1233</v>
      </c>
      <c r="F331" s="136" t="s">
        <v>1631</v>
      </c>
      <c r="G331" s="128" t="s">
        <v>20</v>
      </c>
      <c r="H331" s="11" t="s">
        <v>23</v>
      </c>
      <c r="I331" s="39"/>
      <c r="J331" s="39"/>
      <c r="K331" s="39"/>
      <c r="L331" s="53" t="str">
        <f t="shared" si="10"/>
        <v>Alpha-biotec-ABT-InternalHex-R(non)-TZABTRN14-Pre-milled Blank【non】-Φ 14</v>
      </c>
    </row>
    <row r="332" spans="1:12">
      <c r="A332" s="38" t="s">
        <v>1043</v>
      </c>
      <c r="B332" s="49" t="s">
        <v>1632</v>
      </c>
      <c r="C332" s="49" t="s">
        <v>1044</v>
      </c>
      <c r="D332" s="49"/>
      <c r="E332" s="49" t="s">
        <v>443</v>
      </c>
      <c r="F332" s="136" t="s">
        <v>1633</v>
      </c>
      <c r="G332" s="129" t="s">
        <v>15</v>
      </c>
      <c r="H332" s="11" t="s">
        <v>16</v>
      </c>
      <c r="I332" s="39"/>
      <c r="J332" s="39"/>
      <c r="K332" s="39"/>
      <c r="L332" s="53" t="str">
        <f t="shared" si="10"/>
        <v>Dentin-DTN-Rapid-R-TZDTNR10-Pre-milled Blank-Φ 10</v>
      </c>
    </row>
    <row r="333" spans="1:12">
      <c r="A333" s="38" t="s">
        <v>1043</v>
      </c>
      <c r="B333" s="49" t="s">
        <v>1632</v>
      </c>
      <c r="C333" s="49" t="s">
        <v>1044</v>
      </c>
      <c r="D333" s="49"/>
      <c r="E333" s="49" t="s">
        <v>443</v>
      </c>
      <c r="F333" s="136" t="s">
        <v>1634</v>
      </c>
      <c r="G333" s="129" t="s">
        <v>15</v>
      </c>
      <c r="H333" s="11" t="s">
        <v>23</v>
      </c>
      <c r="I333" s="39"/>
      <c r="J333" s="39"/>
      <c r="K333" s="39"/>
      <c r="L333" s="53" t="str">
        <f t="shared" si="10"/>
        <v>Dentin-DTN-Rapid-R-TZDTNR14-Pre-milled Blank-Φ 14</v>
      </c>
    </row>
    <row r="334" ht="15" spans="1:12">
      <c r="A334" s="38" t="s">
        <v>1043</v>
      </c>
      <c r="B334" s="49" t="s">
        <v>1632</v>
      </c>
      <c r="C334" s="49" t="s">
        <v>1044</v>
      </c>
      <c r="D334" s="49"/>
      <c r="E334" s="49" t="s">
        <v>1233</v>
      </c>
      <c r="F334" s="136" t="s">
        <v>1635</v>
      </c>
      <c r="G334" s="128" t="s">
        <v>20</v>
      </c>
      <c r="H334" s="11" t="s">
        <v>16</v>
      </c>
      <c r="I334" s="39"/>
      <c r="J334" s="39"/>
      <c r="K334" s="39"/>
      <c r="L334" s="53" t="str">
        <f t="shared" si="10"/>
        <v>Dentin-DTN-Rapid-R(non)-TZDTNRN10-Pre-milled Blank【non】-Φ 10</v>
      </c>
    </row>
    <row r="335" ht="15" spans="1:12">
      <c r="A335" s="38" t="s">
        <v>1043</v>
      </c>
      <c r="B335" s="49" t="s">
        <v>1632</v>
      </c>
      <c r="C335" s="49" t="s">
        <v>1044</v>
      </c>
      <c r="D335" s="49"/>
      <c r="E335" s="49" t="s">
        <v>1233</v>
      </c>
      <c r="F335" s="136" t="s">
        <v>1636</v>
      </c>
      <c r="G335" s="128" t="s">
        <v>20</v>
      </c>
      <c r="H335" s="11" t="s">
        <v>23</v>
      </c>
      <c r="I335" s="39"/>
      <c r="J335" s="39"/>
      <c r="K335" s="39"/>
      <c r="L335" s="53" t="str">
        <f t="shared" si="10"/>
        <v>Dentin-DTN-Rapid-R(non)-TZDTNRN14-Pre-milled Blank【non】-Φ 14</v>
      </c>
    </row>
    <row r="336" spans="1:12">
      <c r="A336" s="49" t="s">
        <v>1047</v>
      </c>
      <c r="B336" s="49" t="s">
        <v>1637</v>
      </c>
      <c r="C336" s="49" t="s">
        <v>1047</v>
      </c>
      <c r="D336" s="49"/>
      <c r="E336" s="49" t="s">
        <v>443</v>
      </c>
      <c r="F336" s="136" t="s">
        <v>1638</v>
      </c>
      <c r="G336" s="129" t="s">
        <v>15</v>
      </c>
      <c r="H336" s="11" t="s">
        <v>16</v>
      </c>
      <c r="I336" s="39"/>
      <c r="J336" s="39"/>
      <c r="K336" s="39"/>
      <c r="L336" s="53" t="str">
        <f t="shared" si="10"/>
        <v>C-tech-CT-C-tech-R-TZCTR10-Pre-milled Blank-Φ 10</v>
      </c>
    </row>
    <row r="337" spans="1:12">
      <c r="A337" s="49" t="s">
        <v>1047</v>
      </c>
      <c r="B337" s="49" t="s">
        <v>1637</v>
      </c>
      <c r="C337" s="49" t="s">
        <v>1047</v>
      </c>
      <c r="D337" s="49"/>
      <c r="E337" s="49" t="s">
        <v>443</v>
      </c>
      <c r="F337" s="136" t="s">
        <v>1639</v>
      </c>
      <c r="G337" s="129" t="s">
        <v>15</v>
      </c>
      <c r="H337" s="11" t="s">
        <v>23</v>
      </c>
      <c r="I337" s="39"/>
      <c r="J337" s="39"/>
      <c r="K337" s="39"/>
      <c r="L337" s="53" t="str">
        <f t="shared" si="10"/>
        <v>C-tech-CT-C-tech-R-TZCTR14-Pre-milled Blank-Φ 14</v>
      </c>
    </row>
    <row r="338" ht="15" spans="1:12">
      <c r="A338" s="49" t="s">
        <v>1047</v>
      </c>
      <c r="B338" s="49" t="s">
        <v>1637</v>
      </c>
      <c r="C338" s="49" t="s">
        <v>1047</v>
      </c>
      <c r="D338" s="49"/>
      <c r="E338" s="49" t="s">
        <v>1233</v>
      </c>
      <c r="F338" s="136" t="s">
        <v>1640</v>
      </c>
      <c r="G338" s="128" t="s">
        <v>20</v>
      </c>
      <c r="H338" s="11" t="s">
        <v>16</v>
      </c>
      <c r="I338" s="39"/>
      <c r="J338" s="39"/>
      <c r="K338" s="39"/>
      <c r="L338" s="53" t="str">
        <f t="shared" si="10"/>
        <v>C-tech-CT-C-tech-R(non)-TZCTRN10-Pre-milled Blank【non】-Φ 10</v>
      </c>
    </row>
    <row r="339" ht="15" spans="1:12">
      <c r="A339" s="49" t="s">
        <v>1047</v>
      </c>
      <c r="B339" s="49" t="s">
        <v>1637</v>
      </c>
      <c r="C339" s="49" t="s">
        <v>1048</v>
      </c>
      <c r="D339" s="49"/>
      <c r="E339" s="49" t="s">
        <v>1233</v>
      </c>
      <c r="F339" s="136" t="s">
        <v>1641</v>
      </c>
      <c r="G339" s="128" t="s">
        <v>20</v>
      </c>
      <c r="H339" s="11" t="s">
        <v>23</v>
      </c>
      <c r="I339" s="39"/>
      <c r="J339" s="39"/>
      <c r="K339" s="39"/>
      <c r="L339" s="53" t="str">
        <f t="shared" si="10"/>
        <v>C-tech-CT-ND-R(non)-TZCTRN14-Pre-milled Blank【non】-Φ 14</v>
      </c>
    </row>
    <row r="340" spans="1:12">
      <c r="A340" s="49" t="s">
        <v>1047</v>
      </c>
      <c r="B340" s="49" t="s">
        <v>1637</v>
      </c>
      <c r="C340" s="49" t="s">
        <v>1048</v>
      </c>
      <c r="D340" s="49"/>
      <c r="E340" s="49" t="s">
        <v>433</v>
      </c>
      <c r="F340" s="136" t="s">
        <v>1642</v>
      </c>
      <c r="G340" s="129" t="s">
        <v>15</v>
      </c>
      <c r="H340" s="11" t="s">
        <v>16</v>
      </c>
      <c r="I340" s="39"/>
      <c r="J340" s="39"/>
      <c r="K340" s="39"/>
      <c r="L340" s="53" t="str">
        <f t="shared" si="10"/>
        <v>C-tech-CT-ND-M-TZCTM10-Pre-milled Blank-Φ 10</v>
      </c>
    </row>
    <row r="341" spans="1:12">
      <c r="A341" s="49" t="s">
        <v>1047</v>
      </c>
      <c r="B341" s="49" t="s">
        <v>1637</v>
      </c>
      <c r="C341" s="49" t="s">
        <v>1048</v>
      </c>
      <c r="D341" s="49"/>
      <c r="E341" s="49" t="s">
        <v>433</v>
      </c>
      <c r="F341" s="136" t="s">
        <v>1643</v>
      </c>
      <c r="G341" s="129" t="s">
        <v>15</v>
      </c>
      <c r="H341" s="11" t="s">
        <v>23</v>
      </c>
      <c r="I341" s="39"/>
      <c r="J341" s="39"/>
      <c r="K341" s="39"/>
      <c r="L341" s="53" t="str">
        <f t="shared" si="10"/>
        <v>C-tech-CT-ND-M-TZCTM14-Pre-milled Blank-Φ 14</v>
      </c>
    </row>
    <row r="342" ht="15" spans="1:12">
      <c r="A342" s="49" t="s">
        <v>1047</v>
      </c>
      <c r="B342" s="49" t="s">
        <v>1637</v>
      </c>
      <c r="C342" s="49" t="s">
        <v>1048</v>
      </c>
      <c r="D342" s="49"/>
      <c r="E342" s="49" t="s">
        <v>1331</v>
      </c>
      <c r="F342" s="136" t="s">
        <v>1644</v>
      </c>
      <c r="G342" s="128" t="s">
        <v>20</v>
      </c>
      <c r="H342" s="11" t="s">
        <v>16</v>
      </c>
      <c r="I342" s="39"/>
      <c r="J342" s="39"/>
      <c r="K342" s="39"/>
      <c r="L342" s="53" t="str">
        <f t="shared" si="10"/>
        <v>C-tech-CT-ND-M(non)-TZCTMN10-Pre-milled Blank【non】-Φ 10</v>
      </c>
    </row>
    <row r="343" ht="15" spans="1:12">
      <c r="A343" s="49" t="s">
        <v>1047</v>
      </c>
      <c r="B343" s="49" t="s">
        <v>1637</v>
      </c>
      <c r="C343" s="49" t="s">
        <v>1048</v>
      </c>
      <c r="D343" s="49"/>
      <c r="E343" s="49" t="s">
        <v>1331</v>
      </c>
      <c r="F343" s="136" t="s">
        <v>1645</v>
      </c>
      <c r="G343" s="128" t="s">
        <v>20</v>
      </c>
      <c r="H343" s="11" t="s">
        <v>23</v>
      </c>
      <c r="I343" s="39"/>
      <c r="J343" s="39"/>
      <c r="K343" s="39"/>
      <c r="L343" s="53" t="str">
        <f t="shared" si="10"/>
        <v>C-tech-CT-ND-M(non)-TZCTMN14-Pre-milled Blank【non】-Φ 14</v>
      </c>
    </row>
    <row r="344" spans="1:12">
      <c r="A344" s="49" t="s">
        <v>1053</v>
      </c>
      <c r="B344" s="49" t="s">
        <v>1646</v>
      </c>
      <c r="C344" s="38"/>
      <c r="D344" s="38"/>
      <c r="E344" s="49" t="s">
        <v>1055</v>
      </c>
      <c r="F344" s="136" t="s">
        <v>1647</v>
      </c>
      <c r="G344" s="129" t="s">
        <v>15</v>
      </c>
      <c r="H344" s="11" t="s">
        <v>16</v>
      </c>
      <c r="I344" s="39"/>
      <c r="J344" s="39"/>
      <c r="K344" s="39"/>
      <c r="L344" s="53" t="str">
        <f t="shared" ref="L344:L356" si="11">A344&amp;"-"&amp;B344&amp;"-"&amp;E344&amp;"-"&amp;F344&amp;"-"&amp;G344&amp;"-"&amp;H344</f>
        <v>Bio Denta-BDT-B0-TZBDTB010-Pre-milled Blank-Φ 10</v>
      </c>
    </row>
    <row r="345" spans="1:12">
      <c r="A345" s="49" t="s">
        <v>1053</v>
      </c>
      <c r="B345" s="49" t="s">
        <v>1646</v>
      </c>
      <c r="C345" s="38"/>
      <c r="D345" s="38"/>
      <c r="E345" s="49" t="s">
        <v>1055</v>
      </c>
      <c r="F345" s="136" t="s">
        <v>1648</v>
      </c>
      <c r="G345" s="129" t="s">
        <v>15</v>
      </c>
      <c r="H345" s="11" t="s">
        <v>23</v>
      </c>
      <c r="I345" s="39"/>
      <c r="J345" s="39"/>
      <c r="K345" s="39"/>
      <c r="L345" s="53" t="str">
        <f t="shared" si="11"/>
        <v>Bio Denta-BDT-B0-TZBDTB014-Pre-milled Blank-Φ 14</v>
      </c>
    </row>
    <row r="346" ht="15" spans="1:12">
      <c r="A346" s="49" t="s">
        <v>1053</v>
      </c>
      <c r="B346" s="49" t="s">
        <v>1646</v>
      </c>
      <c r="C346" s="38"/>
      <c r="D346" s="38"/>
      <c r="E346" s="49" t="s">
        <v>1649</v>
      </c>
      <c r="F346" s="136" t="s">
        <v>1650</v>
      </c>
      <c r="G346" s="128" t="s">
        <v>20</v>
      </c>
      <c r="H346" s="11" t="s">
        <v>16</v>
      </c>
      <c r="I346" s="39"/>
      <c r="J346" s="39"/>
      <c r="K346" s="39"/>
      <c r="L346" s="53" t="str">
        <f t="shared" si="11"/>
        <v>Bio Denta-BDT-B0(non)-TZBDTB0N10-Pre-milled Blank【non】-Φ 10</v>
      </c>
    </row>
    <row r="347" ht="15" spans="1:12">
      <c r="A347" s="49" t="s">
        <v>1053</v>
      </c>
      <c r="B347" s="49" t="s">
        <v>1646</v>
      </c>
      <c r="C347" s="38"/>
      <c r="D347" s="38"/>
      <c r="E347" s="49" t="s">
        <v>1649</v>
      </c>
      <c r="F347" s="136" t="s">
        <v>1651</v>
      </c>
      <c r="G347" s="128" t="s">
        <v>20</v>
      </c>
      <c r="H347" s="11" t="s">
        <v>23</v>
      </c>
      <c r="I347" s="39"/>
      <c r="J347" s="39"/>
      <c r="K347" s="39"/>
      <c r="L347" s="53" t="str">
        <f t="shared" si="11"/>
        <v>Bio Denta-BDT-B0(non)-TZBDTB0N14-Pre-milled Blank【non】-Φ 14</v>
      </c>
    </row>
    <row r="348" spans="1:12">
      <c r="A348" s="49" t="s">
        <v>1053</v>
      </c>
      <c r="B348" s="49" t="s">
        <v>1646</v>
      </c>
      <c r="C348" s="38"/>
      <c r="D348" s="38"/>
      <c r="E348" s="49" t="s">
        <v>1057</v>
      </c>
      <c r="F348" s="136" t="s">
        <v>1652</v>
      </c>
      <c r="G348" s="129" t="s">
        <v>15</v>
      </c>
      <c r="H348" s="11" t="s">
        <v>16</v>
      </c>
      <c r="I348" s="39"/>
      <c r="J348" s="39"/>
      <c r="K348" s="39"/>
      <c r="L348" s="53" t="str">
        <f t="shared" si="11"/>
        <v>Bio Denta-BDT-B1-TZBDTB110-Pre-milled Blank-Φ 10</v>
      </c>
    </row>
    <row r="349" spans="1:12">
      <c r="A349" s="49" t="s">
        <v>1053</v>
      </c>
      <c r="B349" s="49" t="s">
        <v>1646</v>
      </c>
      <c r="C349" s="38"/>
      <c r="D349" s="38"/>
      <c r="E349" s="49" t="s">
        <v>1057</v>
      </c>
      <c r="F349" s="136" t="s">
        <v>1653</v>
      </c>
      <c r="G349" s="129" t="s">
        <v>15</v>
      </c>
      <c r="H349" s="11" t="s">
        <v>23</v>
      </c>
      <c r="I349" s="39"/>
      <c r="J349" s="39"/>
      <c r="K349" s="39"/>
      <c r="L349" s="53" t="str">
        <f t="shared" si="11"/>
        <v>Bio Denta-BDT-B1-TZBDTB114-Pre-milled Blank-Φ 14</v>
      </c>
    </row>
    <row r="350" ht="15" spans="1:12">
      <c r="A350" s="49" t="s">
        <v>1053</v>
      </c>
      <c r="B350" s="49" t="s">
        <v>1646</v>
      </c>
      <c r="C350" s="38"/>
      <c r="D350" s="38"/>
      <c r="E350" s="49" t="s">
        <v>1654</v>
      </c>
      <c r="F350" s="136" t="s">
        <v>1655</v>
      </c>
      <c r="G350" s="128" t="s">
        <v>20</v>
      </c>
      <c r="H350" s="11" t="s">
        <v>16</v>
      </c>
      <c r="I350" s="39"/>
      <c r="J350" s="39"/>
      <c r="K350" s="39"/>
      <c r="L350" s="53" t="str">
        <f t="shared" si="11"/>
        <v>Bio Denta-BDT-B1(non)-TZBDTB1N10-Pre-milled Blank【non】-Φ 10</v>
      </c>
    </row>
    <row r="351" ht="15" spans="1:12">
      <c r="A351" s="49" t="s">
        <v>1053</v>
      </c>
      <c r="B351" s="49" t="s">
        <v>1646</v>
      </c>
      <c r="C351" s="38"/>
      <c r="D351" s="38"/>
      <c r="E351" s="49" t="s">
        <v>1654</v>
      </c>
      <c r="F351" s="136" t="s">
        <v>1656</v>
      </c>
      <c r="G351" s="128" t="s">
        <v>20</v>
      </c>
      <c r="H351" s="11" t="s">
        <v>23</v>
      </c>
      <c r="I351" s="39"/>
      <c r="J351" s="39"/>
      <c r="K351" s="39"/>
      <c r="L351" s="53" t="str">
        <f t="shared" si="11"/>
        <v>Bio Denta-BDT-B1(non)-TZBDTB1N14-Pre-milled Blank【non】-Φ 14</v>
      </c>
    </row>
    <row r="352" spans="1:12">
      <c r="A352" s="49" t="s">
        <v>1053</v>
      </c>
      <c r="B352" s="49" t="s">
        <v>1646</v>
      </c>
      <c r="C352" s="38"/>
      <c r="D352" s="38"/>
      <c r="E352" s="49" t="s">
        <v>1059</v>
      </c>
      <c r="F352" s="136" t="s">
        <v>1657</v>
      </c>
      <c r="G352" s="129" t="s">
        <v>15</v>
      </c>
      <c r="H352" s="11" t="s">
        <v>16</v>
      </c>
      <c r="I352" s="39"/>
      <c r="J352" s="39"/>
      <c r="K352" s="39"/>
      <c r="L352" s="53" t="str">
        <f t="shared" si="11"/>
        <v>Bio Denta-BDT-B2-TZBDTB210-Pre-milled Blank-Φ 10</v>
      </c>
    </row>
    <row r="353" spans="1:12">
      <c r="A353" s="49" t="s">
        <v>1053</v>
      </c>
      <c r="B353" s="49" t="s">
        <v>1646</v>
      </c>
      <c r="C353" s="38"/>
      <c r="D353" s="38"/>
      <c r="E353" s="49" t="s">
        <v>1059</v>
      </c>
      <c r="F353" s="136" t="s">
        <v>1658</v>
      </c>
      <c r="G353" s="129" t="s">
        <v>15</v>
      </c>
      <c r="H353" s="11" t="s">
        <v>23</v>
      </c>
      <c r="I353" s="39"/>
      <c r="J353" s="39"/>
      <c r="K353" s="39"/>
      <c r="L353" s="53" t="str">
        <f t="shared" si="11"/>
        <v>Bio Denta-BDT-B2-TZBDTB214-Pre-milled Blank-Φ 14</v>
      </c>
    </row>
    <row r="354" ht="15" spans="1:12">
      <c r="A354" s="49" t="s">
        <v>1053</v>
      </c>
      <c r="B354" s="49" t="s">
        <v>1646</v>
      </c>
      <c r="C354" s="38"/>
      <c r="D354" s="38"/>
      <c r="E354" s="49" t="s">
        <v>1659</v>
      </c>
      <c r="F354" s="136" t="s">
        <v>1660</v>
      </c>
      <c r="G354" s="128" t="s">
        <v>20</v>
      </c>
      <c r="H354" s="11" t="s">
        <v>16</v>
      </c>
      <c r="I354" s="39"/>
      <c r="J354" s="39"/>
      <c r="K354" s="39"/>
      <c r="L354" s="53" t="str">
        <f t="shared" si="11"/>
        <v>Bio Denta-BDT-B2(non)-TZBDTB2N10-Pre-milled Blank【non】-Φ 10</v>
      </c>
    </row>
    <row r="355" ht="15" spans="1:12">
      <c r="A355" s="49" t="s">
        <v>1053</v>
      </c>
      <c r="B355" s="49" t="s">
        <v>1646</v>
      </c>
      <c r="C355" s="38"/>
      <c r="D355" s="38"/>
      <c r="E355" s="49" t="s">
        <v>1659</v>
      </c>
      <c r="F355" s="136" t="s">
        <v>1661</v>
      </c>
      <c r="G355" s="128" t="s">
        <v>20</v>
      </c>
      <c r="H355" s="11" t="s">
        <v>23</v>
      </c>
      <c r="I355" s="39"/>
      <c r="J355" s="39"/>
      <c r="K355" s="39"/>
      <c r="L355" s="53" t="str">
        <f t="shared" si="11"/>
        <v>Bio Denta-BDT-B2(non)-TZBDTB2N14-Pre-milled Blank【non】-Φ 14</v>
      </c>
    </row>
    <row r="356" spans="1:12">
      <c r="A356" s="38" t="s">
        <v>1061</v>
      </c>
      <c r="B356" s="49" t="s">
        <v>1662</v>
      </c>
      <c r="C356" s="52" t="s">
        <v>1062</v>
      </c>
      <c r="D356" s="52"/>
      <c r="E356" s="49" t="s">
        <v>433</v>
      </c>
      <c r="F356" s="136" t="s">
        <v>1663</v>
      </c>
      <c r="G356" s="129" t="s">
        <v>15</v>
      </c>
      <c r="H356" s="11" t="s">
        <v>16</v>
      </c>
      <c r="I356" s="39"/>
      <c r="J356" s="39"/>
      <c r="K356" s="39"/>
      <c r="L356" s="53" t="str">
        <f t="shared" si="11"/>
        <v>JUST-JS-M-TZJSM10-Pre-milled Blank-Φ 10</v>
      </c>
    </row>
    <row r="357" spans="1:12">
      <c r="A357" s="38" t="s">
        <v>1061</v>
      </c>
      <c r="B357" s="49" t="s">
        <v>1662</v>
      </c>
      <c r="C357" s="52" t="s">
        <v>1062</v>
      </c>
      <c r="D357" s="52"/>
      <c r="E357" s="49" t="s">
        <v>433</v>
      </c>
      <c r="F357" s="136" t="s">
        <v>1664</v>
      </c>
      <c r="G357" s="129" t="s">
        <v>15</v>
      </c>
      <c r="H357" s="11" t="s">
        <v>23</v>
      </c>
      <c r="I357" s="39"/>
      <c r="J357" s="39"/>
      <c r="K357" s="39"/>
      <c r="L357" s="53" t="str">
        <f t="shared" si="10"/>
        <v>JUST-JS-BF-M-TZJSM14-Pre-milled Blank-Φ 14</v>
      </c>
    </row>
    <row r="358" ht="15" spans="1:12">
      <c r="A358" s="38" t="s">
        <v>1061</v>
      </c>
      <c r="B358" s="49" t="s">
        <v>1662</v>
      </c>
      <c r="C358" s="52" t="s">
        <v>1062</v>
      </c>
      <c r="D358" s="52"/>
      <c r="E358" s="49" t="s">
        <v>1331</v>
      </c>
      <c r="F358" s="136" t="s">
        <v>1665</v>
      </c>
      <c r="G358" s="128" t="s">
        <v>20</v>
      </c>
      <c r="H358" s="11" t="s">
        <v>16</v>
      </c>
      <c r="I358" s="39"/>
      <c r="J358" s="39"/>
      <c r="K358" s="39"/>
      <c r="L358" s="53" t="str">
        <f t="shared" si="10"/>
        <v>JUST-JS-BF-M(non)-TZJSMN10-Pre-milled Blank【non】-Φ 10</v>
      </c>
    </row>
    <row r="359" ht="15" spans="1:12">
      <c r="A359" s="38" t="s">
        <v>1061</v>
      </c>
      <c r="B359" s="49" t="s">
        <v>1662</v>
      </c>
      <c r="C359" s="52" t="s">
        <v>1062</v>
      </c>
      <c r="D359" s="52"/>
      <c r="E359" s="49" t="s">
        <v>1331</v>
      </c>
      <c r="F359" s="136" t="s">
        <v>1666</v>
      </c>
      <c r="G359" s="128" t="s">
        <v>20</v>
      </c>
      <c r="H359" s="11" t="s">
        <v>23</v>
      </c>
      <c r="I359" s="39"/>
      <c r="J359" s="39"/>
      <c r="K359" s="39"/>
      <c r="L359" s="53" t="str">
        <f t="shared" si="10"/>
        <v>JUST-JS-BF-M(non)-TZJSMN14-Pre-milled Blank【non】-Φ 14</v>
      </c>
    </row>
    <row r="360" spans="1:12">
      <c r="A360" s="38" t="s">
        <v>1061</v>
      </c>
      <c r="B360" s="49" t="s">
        <v>1662</v>
      </c>
      <c r="C360" s="52" t="s">
        <v>1062</v>
      </c>
      <c r="D360" s="52"/>
      <c r="E360" s="46" t="s">
        <v>734</v>
      </c>
      <c r="F360" s="136" t="s">
        <v>1667</v>
      </c>
      <c r="G360" s="129" t="s">
        <v>15</v>
      </c>
      <c r="H360" s="11" t="s">
        <v>16</v>
      </c>
      <c r="I360" s="39"/>
      <c r="J360" s="39"/>
      <c r="K360" s="39"/>
      <c r="L360" s="53" t="str">
        <f t="shared" si="10"/>
        <v>JUST-JS-BF-WP-TZJSW10-Pre-milled Blank-Φ 10</v>
      </c>
    </row>
    <row r="361" spans="1:12">
      <c r="A361" s="38" t="s">
        <v>1061</v>
      </c>
      <c r="B361" s="49" t="s">
        <v>1662</v>
      </c>
      <c r="C361" s="52" t="s">
        <v>1062</v>
      </c>
      <c r="D361" s="52"/>
      <c r="E361" s="46" t="s">
        <v>734</v>
      </c>
      <c r="F361" s="136" t="s">
        <v>1668</v>
      </c>
      <c r="G361" s="129" t="s">
        <v>15</v>
      </c>
      <c r="H361" s="11" t="s">
        <v>23</v>
      </c>
      <c r="I361" s="39"/>
      <c r="J361" s="39"/>
      <c r="K361" s="39"/>
      <c r="L361" s="53" t="str">
        <f t="shared" si="10"/>
        <v>JUST-JS-BF-WP-TZJSW14-Pre-milled Blank-Φ 14</v>
      </c>
    </row>
    <row r="362" ht="15" spans="1:12">
      <c r="A362" s="38" t="s">
        <v>1061</v>
      </c>
      <c r="B362" s="49" t="s">
        <v>1662</v>
      </c>
      <c r="C362" s="52" t="s">
        <v>1062</v>
      </c>
      <c r="D362" s="52"/>
      <c r="E362" s="46" t="s">
        <v>1624</v>
      </c>
      <c r="F362" s="136" t="s">
        <v>1669</v>
      </c>
      <c r="G362" s="128" t="s">
        <v>20</v>
      </c>
      <c r="H362" s="11" t="s">
        <v>16</v>
      </c>
      <c r="I362" s="39"/>
      <c r="J362" s="39"/>
      <c r="K362" s="39"/>
      <c r="L362" s="53" t="str">
        <f t="shared" si="10"/>
        <v>JUST-JS-BF-WP(non)-TZJSWN10-Pre-milled Blank【non】-Φ 10</v>
      </c>
    </row>
    <row r="363" ht="15" spans="1:12">
      <c r="A363" s="38" t="s">
        <v>1061</v>
      </c>
      <c r="B363" s="49" t="s">
        <v>1662</v>
      </c>
      <c r="C363" s="52" t="s">
        <v>1062</v>
      </c>
      <c r="D363" s="52"/>
      <c r="E363" s="46" t="s">
        <v>1624</v>
      </c>
      <c r="F363" s="136" t="s">
        <v>1670</v>
      </c>
      <c r="G363" s="128" t="s">
        <v>20</v>
      </c>
      <c r="H363" s="11" t="s">
        <v>23</v>
      </c>
      <c r="I363" s="39"/>
      <c r="J363" s="39"/>
      <c r="K363" s="39"/>
      <c r="L363" s="53" t="str">
        <f t="shared" si="10"/>
        <v>JUST-JS-BF-WP(non)-TZJSWN14-Pre-milled Blank【non】-Φ 14</v>
      </c>
    </row>
    <row r="364" spans="1:12">
      <c r="A364" s="49" t="s">
        <v>1065</v>
      </c>
      <c r="B364" s="49" t="s">
        <v>1671</v>
      </c>
      <c r="C364" s="49" t="s">
        <v>1066</v>
      </c>
      <c r="D364" s="49"/>
      <c r="E364" s="49" t="s">
        <v>1672</v>
      </c>
      <c r="F364" s="136" t="s">
        <v>1673</v>
      </c>
      <c r="G364" s="129" t="s">
        <v>15</v>
      </c>
      <c r="H364" s="11" t="s">
        <v>16</v>
      </c>
      <c r="I364" s="39"/>
      <c r="J364" s="39"/>
      <c r="K364" s="39"/>
      <c r="L364" s="53" t="str">
        <f t="shared" si="10"/>
        <v>ADIN-AND-CloseFit-UNP-TZANDUNP10-Pre-milled Blank-Φ 10</v>
      </c>
    </row>
    <row r="365" spans="1:12">
      <c r="A365" s="49" t="s">
        <v>1065</v>
      </c>
      <c r="B365" s="49" t="s">
        <v>1671</v>
      </c>
      <c r="C365" s="49" t="s">
        <v>1066</v>
      </c>
      <c r="D365" s="49"/>
      <c r="E365" s="49" t="s">
        <v>1672</v>
      </c>
      <c r="F365" s="136" t="s">
        <v>1674</v>
      </c>
      <c r="G365" s="129" t="s">
        <v>15</v>
      </c>
      <c r="H365" s="11" t="s">
        <v>23</v>
      </c>
      <c r="I365" s="39"/>
      <c r="J365" s="39"/>
      <c r="K365" s="39"/>
      <c r="L365" s="53" t="str">
        <f t="shared" si="10"/>
        <v>ADIN-AND-CloseFit-UNP-TZANDUNP14-Pre-milled Blank-Φ 14</v>
      </c>
    </row>
    <row r="366" ht="15" spans="1:12">
      <c r="A366" s="49" t="s">
        <v>1065</v>
      </c>
      <c r="B366" s="49" t="s">
        <v>1671</v>
      </c>
      <c r="C366" s="49" t="s">
        <v>1066</v>
      </c>
      <c r="D366" s="49"/>
      <c r="E366" s="49" t="s">
        <v>1675</v>
      </c>
      <c r="F366" s="136" t="s">
        <v>1676</v>
      </c>
      <c r="G366" s="128" t="s">
        <v>20</v>
      </c>
      <c r="H366" s="11" t="s">
        <v>16</v>
      </c>
      <c r="I366" s="39"/>
      <c r="J366" s="39"/>
      <c r="K366" s="39"/>
      <c r="L366" s="53" t="str">
        <f t="shared" si="10"/>
        <v>ADIN-AND-CloseFit-UNP(non)-TZANDUNPN10-Pre-milled Blank【non】-Φ 10</v>
      </c>
    </row>
    <row r="367" ht="15" spans="1:12">
      <c r="A367" s="49" t="s">
        <v>1065</v>
      </c>
      <c r="B367" s="49" t="s">
        <v>1671</v>
      </c>
      <c r="C367" s="49" t="s">
        <v>1066</v>
      </c>
      <c r="D367" s="49"/>
      <c r="E367" s="49" t="s">
        <v>1675</v>
      </c>
      <c r="F367" s="136" t="s">
        <v>1677</v>
      </c>
      <c r="G367" s="128" t="s">
        <v>20</v>
      </c>
      <c r="H367" s="11" t="s">
        <v>23</v>
      </c>
      <c r="I367" s="39"/>
      <c r="J367" s="39"/>
      <c r="K367" s="39"/>
      <c r="L367" s="53" t="str">
        <f t="shared" si="10"/>
        <v>ADIN-AND-CloseFit-UNP(non)-TZANDUNPN14-Pre-milled Blank【non】-Φ 14</v>
      </c>
    </row>
    <row r="368" spans="1:12">
      <c r="A368" s="49" t="s">
        <v>1065</v>
      </c>
      <c r="B368" s="49" t="s">
        <v>1671</v>
      </c>
      <c r="C368" s="49" t="s">
        <v>1066</v>
      </c>
      <c r="D368" s="49"/>
      <c r="E368" s="49" t="s">
        <v>718</v>
      </c>
      <c r="F368" s="136" t="s">
        <v>1678</v>
      </c>
      <c r="G368" s="129" t="s">
        <v>15</v>
      </c>
      <c r="H368" s="11" t="s">
        <v>16</v>
      </c>
      <c r="I368" s="39"/>
      <c r="J368" s="39"/>
      <c r="K368" s="39"/>
      <c r="L368" s="53" t="str">
        <f t="shared" si="10"/>
        <v>ADIN-AND-CloseFit-NP-TZANDNP10-Pre-milled Blank-Φ 10</v>
      </c>
    </row>
    <row r="369" spans="1:12">
      <c r="A369" s="49" t="s">
        <v>1065</v>
      </c>
      <c r="B369" s="49" t="s">
        <v>1671</v>
      </c>
      <c r="C369" s="49" t="s">
        <v>1066</v>
      </c>
      <c r="D369" s="49"/>
      <c r="E369" s="49" t="s">
        <v>718</v>
      </c>
      <c r="F369" s="136" t="s">
        <v>1679</v>
      </c>
      <c r="G369" s="129" t="s">
        <v>15</v>
      </c>
      <c r="H369" s="11" t="s">
        <v>23</v>
      </c>
      <c r="I369" s="39"/>
      <c r="J369" s="39"/>
      <c r="K369" s="39"/>
      <c r="L369" s="53" t="str">
        <f t="shared" si="10"/>
        <v>ADIN-AND-CloseFit-NP-TZANDNP14-Pre-milled Blank-Φ 14</v>
      </c>
    </row>
    <row r="370" ht="15" spans="1:12">
      <c r="A370" s="49" t="s">
        <v>1065</v>
      </c>
      <c r="B370" s="49" t="s">
        <v>1671</v>
      </c>
      <c r="C370" s="49" t="s">
        <v>1066</v>
      </c>
      <c r="D370" s="49"/>
      <c r="E370" s="49" t="s">
        <v>1614</v>
      </c>
      <c r="F370" s="136" t="s">
        <v>1680</v>
      </c>
      <c r="G370" s="128" t="s">
        <v>20</v>
      </c>
      <c r="H370" s="11" t="s">
        <v>16</v>
      </c>
      <c r="I370" s="39"/>
      <c r="J370" s="39"/>
      <c r="K370" s="39"/>
      <c r="L370" s="53" t="str">
        <f t="shared" si="10"/>
        <v>ADIN-AND-CloseFit-NP(non)-TZANDNPN10-Pre-milled Blank【non】-Φ 10</v>
      </c>
    </row>
    <row r="371" ht="15" spans="1:12">
      <c r="A371" s="49" t="s">
        <v>1065</v>
      </c>
      <c r="B371" s="49" t="s">
        <v>1671</v>
      </c>
      <c r="C371" s="49" t="s">
        <v>1066</v>
      </c>
      <c r="D371" s="49"/>
      <c r="E371" s="49" t="s">
        <v>1614</v>
      </c>
      <c r="F371" s="136" t="s">
        <v>1681</v>
      </c>
      <c r="G371" s="128" t="s">
        <v>20</v>
      </c>
      <c r="H371" s="11" t="s">
        <v>23</v>
      </c>
      <c r="I371" s="39"/>
      <c r="J371" s="39"/>
      <c r="K371" s="39"/>
      <c r="L371" s="53" t="str">
        <f t="shared" si="10"/>
        <v>ADIN-AND-CloseFit-NP(non)-TZANDNPN14-Pre-milled Blank【non】-Φ 14</v>
      </c>
    </row>
    <row r="372" spans="1:12">
      <c r="A372" s="49" t="s">
        <v>1065</v>
      </c>
      <c r="B372" s="49" t="s">
        <v>1671</v>
      </c>
      <c r="C372" s="49" t="s">
        <v>1071</v>
      </c>
      <c r="D372" s="49"/>
      <c r="E372" s="49" t="s">
        <v>443</v>
      </c>
      <c r="F372" s="136" t="s">
        <v>1682</v>
      </c>
      <c r="G372" s="129" t="s">
        <v>15</v>
      </c>
      <c r="H372" s="11" t="s">
        <v>16</v>
      </c>
      <c r="I372" s="39"/>
      <c r="J372" s="39"/>
      <c r="K372" s="39"/>
      <c r="L372" s="53" t="str">
        <f t="shared" si="10"/>
        <v>ADIN-AND-TOUAREG S&amp;OS-R-TZANDR10-Pre-milled Blank-Φ 10</v>
      </c>
    </row>
    <row r="373" spans="1:12">
      <c r="A373" s="49" t="s">
        <v>1065</v>
      </c>
      <c r="B373" s="49" t="s">
        <v>1671</v>
      </c>
      <c r="C373" s="49" t="s">
        <v>1071</v>
      </c>
      <c r="D373" s="49"/>
      <c r="E373" s="49" t="s">
        <v>443</v>
      </c>
      <c r="F373" s="136" t="s">
        <v>1683</v>
      </c>
      <c r="G373" s="129" t="s">
        <v>15</v>
      </c>
      <c r="H373" s="11" t="s">
        <v>23</v>
      </c>
      <c r="I373" s="39"/>
      <c r="J373" s="39"/>
      <c r="K373" s="39"/>
      <c r="L373" s="53" t="str">
        <f t="shared" si="10"/>
        <v>ADIN-AND-TOUAREG S&amp;OS-R-TZANDR14-Pre-milled Blank-Φ 14</v>
      </c>
    </row>
    <row r="374" ht="15" spans="1:12">
      <c r="A374" s="49" t="s">
        <v>1065</v>
      </c>
      <c r="B374" s="49" t="s">
        <v>1671</v>
      </c>
      <c r="C374" s="49" t="s">
        <v>1071</v>
      </c>
      <c r="D374" s="49"/>
      <c r="E374" s="49" t="s">
        <v>1233</v>
      </c>
      <c r="F374" s="136" t="s">
        <v>1684</v>
      </c>
      <c r="G374" s="128" t="s">
        <v>20</v>
      </c>
      <c r="H374" s="11" t="s">
        <v>16</v>
      </c>
      <c r="I374" s="39"/>
      <c r="J374" s="39"/>
      <c r="K374" s="39"/>
      <c r="L374" s="53" t="str">
        <f t="shared" si="10"/>
        <v>ADIN-AND-TOUAREG S&amp;OS-R(non)-TZANDRN10-Pre-milled Blank【non】-Φ 10</v>
      </c>
    </row>
    <row r="375" ht="15" spans="1:12">
      <c r="A375" s="49" t="s">
        <v>1065</v>
      </c>
      <c r="B375" s="49" t="s">
        <v>1671</v>
      </c>
      <c r="C375" s="49" t="s">
        <v>1071</v>
      </c>
      <c r="D375" s="49"/>
      <c r="E375" s="49" t="s">
        <v>1233</v>
      </c>
      <c r="F375" s="136" t="s">
        <v>1685</v>
      </c>
      <c r="G375" s="128" t="s">
        <v>20</v>
      </c>
      <c r="H375" s="11" t="s">
        <v>23</v>
      </c>
      <c r="I375" s="39"/>
      <c r="J375" s="39"/>
      <c r="K375" s="39"/>
      <c r="L375" s="53" t="str">
        <f t="shared" si="10"/>
        <v>ADIN-AND-TOUAREG S&amp;OS-R(non)-TZANDRN14-Pre-milled Blank【non】-Φ 14</v>
      </c>
    </row>
    <row r="376" spans="1:12">
      <c r="A376" s="49" t="s">
        <v>1074</v>
      </c>
      <c r="B376" s="49" t="s">
        <v>1686</v>
      </c>
      <c r="C376" s="49" t="s">
        <v>1075</v>
      </c>
      <c r="D376" s="49"/>
      <c r="E376" s="40" t="s">
        <v>433</v>
      </c>
      <c r="F376" s="136" t="s">
        <v>1687</v>
      </c>
      <c r="G376" s="129" t="s">
        <v>15</v>
      </c>
      <c r="H376" s="11" t="s">
        <v>16</v>
      </c>
      <c r="I376" s="39"/>
      <c r="J376" s="39"/>
      <c r="K376" s="39"/>
      <c r="L376" s="53" t="str">
        <f t="shared" si="10"/>
        <v>B&amp;B-BB-3P/SL-M-TZBBM10-Pre-milled Blank-Φ 10</v>
      </c>
    </row>
    <row r="377" spans="1:12">
      <c r="A377" s="49" t="s">
        <v>1074</v>
      </c>
      <c r="B377" s="49" t="s">
        <v>1686</v>
      </c>
      <c r="C377" s="49" t="s">
        <v>1075</v>
      </c>
      <c r="D377" s="49"/>
      <c r="E377" s="40" t="s">
        <v>433</v>
      </c>
      <c r="F377" s="136" t="s">
        <v>1688</v>
      </c>
      <c r="G377" s="129" t="s">
        <v>15</v>
      </c>
      <c r="H377" s="11" t="s">
        <v>23</v>
      </c>
      <c r="I377" s="39"/>
      <c r="J377" s="39"/>
      <c r="K377" s="39"/>
      <c r="L377" s="53" t="str">
        <f t="shared" si="10"/>
        <v>B&amp;B-BB-3P/SL-M-TZBBM14-Pre-milled Blank-Φ 14</v>
      </c>
    </row>
    <row r="378" ht="15" spans="1:12">
      <c r="A378" s="49" t="s">
        <v>1074</v>
      </c>
      <c r="B378" s="49" t="s">
        <v>1686</v>
      </c>
      <c r="C378" s="49" t="s">
        <v>1075</v>
      </c>
      <c r="D378" s="49"/>
      <c r="E378" s="40" t="s">
        <v>1331</v>
      </c>
      <c r="F378" s="136" t="s">
        <v>1689</v>
      </c>
      <c r="G378" s="128" t="s">
        <v>20</v>
      </c>
      <c r="H378" s="11" t="s">
        <v>16</v>
      </c>
      <c r="I378" s="39"/>
      <c r="J378" s="39"/>
      <c r="K378" s="39"/>
      <c r="L378" s="53" t="str">
        <f t="shared" si="10"/>
        <v>B&amp;B-BB-3P/SL-M(non)-TZBBMN10-Pre-milled Blank【non】-Φ 10</v>
      </c>
    </row>
    <row r="379" ht="15" spans="1:12">
      <c r="A379" s="49" t="s">
        <v>1074</v>
      </c>
      <c r="B379" s="49" t="s">
        <v>1686</v>
      </c>
      <c r="C379" s="49" t="s">
        <v>1075</v>
      </c>
      <c r="D379" s="49"/>
      <c r="E379" s="40" t="s">
        <v>1331</v>
      </c>
      <c r="F379" s="136" t="s">
        <v>1690</v>
      </c>
      <c r="G379" s="128" t="s">
        <v>20</v>
      </c>
      <c r="H379" s="11" t="s">
        <v>23</v>
      </c>
      <c r="I379" s="39"/>
      <c r="J379" s="39"/>
      <c r="K379" s="39"/>
      <c r="L379" s="53" t="str">
        <f t="shared" si="10"/>
        <v>B&amp;B-BB-3P/SL-M(non)-TZBBMN14-Pre-milled Blank【non】-Φ 14</v>
      </c>
    </row>
    <row r="380" spans="1:12">
      <c r="A380" s="49" t="s">
        <v>1074</v>
      </c>
      <c r="B380" s="49" t="s">
        <v>1686</v>
      </c>
      <c r="C380" s="49" t="s">
        <v>1078</v>
      </c>
      <c r="D380" s="49"/>
      <c r="E380" s="49" t="s">
        <v>443</v>
      </c>
      <c r="F380" s="136" t="s">
        <v>1691</v>
      </c>
      <c r="G380" s="129" t="s">
        <v>15</v>
      </c>
      <c r="H380" s="11" t="s">
        <v>16</v>
      </c>
      <c r="I380" s="39"/>
      <c r="J380" s="39"/>
      <c r="K380" s="39"/>
      <c r="L380" s="53" t="str">
        <f t="shared" si="10"/>
        <v>B&amp;B-BB-3P/EV-R-TZBBR10-Pre-milled Blank-Φ 10</v>
      </c>
    </row>
    <row r="381" spans="1:12">
      <c r="A381" s="49" t="s">
        <v>1074</v>
      </c>
      <c r="B381" s="49" t="s">
        <v>1686</v>
      </c>
      <c r="C381" s="49" t="s">
        <v>1078</v>
      </c>
      <c r="D381" s="49"/>
      <c r="E381" s="49" t="s">
        <v>443</v>
      </c>
      <c r="F381" s="136" t="s">
        <v>1692</v>
      </c>
      <c r="G381" s="129" t="s">
        <v>15</v>
      </c>
      <c r="H381" s="11" t="s">
        <v>23</v>
      </c>
      <c r="I381" s="39"/>
      <c r="J381" s="39"/>
      <c r="K381" s="39"/>
      <c r="L381" s="53" t="str">
        <f t="shared" si="10"/>
        <v>B&amp;B-BB-3P/EV-R-TZBBR14-Pre-milled Blank-Φ 14</v>
      </c>
    </row>
    <row r="382" ht="15" spans="1:12">
      <c r="A382" s="49" t="s">
        <v>1074</v>
      </c>
      <c r="B382" s="49" t="s">
        <v>1686</v>
      </c>
      <c r="C382" s="49" t="s">
        <v>1078</v>
      </c>
      <c r="D382" s="49"/>
      <c r="E382" s="49" t="s">
        <v>1233</v>
      </c>
      <c r="F382" s="136" t="s">
        <v>1693</v>
      </c>
      <c r="G382" s="128" t="s">
        <v>20</v>
      </c>
      <c r="H382" s="11" t="s">
        <v>16</v>
      </c>
      <c r="I382" s="39"/>
      <c r="J382" s="39"/>
      <c r="K382" s="39"/>
      <c r="L382" s="53" t="str">
        <f t="shared" si="10"/>
        <v>B&amp;B-BB-3P/EV-R(non)-TZBBRN10-Pre-milled Blank【non】-Φ 10</v>
      </c>
    </row>
    <row r="383" ht="15" spans="1:12">
      <c r="A383" s="49" t="s">
        <v>1074</v>
      </c>
      <c r="B383" s="49" t="s">
        <v>1686</v>
      </c>
      <c r="C383" s="49" t="s">
        <v>1078</v>
      </c>
      <c r="D383" s="49"/>
      <c r="E383" s="49" t="s">
        <v>1233</v>
      </c>
      <c r="F383" s="136" t="s">
        <v>1694</v>
      </c>
      <c r="G383" s="128" t="s">
        <v>20</v>
      </c>
      <c r="H383" s="11" t="s">
        <v>23</v>
      </c>
      <c r="I383" s="39"/>
      <c r="J383" s="39"/>
      <c r="K383" s="39"/>
      <c r="L383" s="53" t="str">
        <f t="shared" si="10"/>
        <v>B&amp;B-BB-3P/EV-R(non)-TZBBRN14-Pre-milled Blank【non】-Φ 14</v>
      </c>
    </row>
    <row r="384" spans="1:12">
      <c r="A384" s="49" t="s">
        <v>1081</v>
      </c>
      <c r="B384" s="49" t="s">
        <v>1695</v>
      </c>
      <c r="C384" s="49" t="s">
        <v>1082</v>
      </c>
      <c r="D384" s="49"/>
      <c r="E384" s="40" t="s">
        <v>433</v>
      </c>
      <c r="F384" s="136" t="s">
        <v>1696</v>
      </c>
      <c r="G384" s="129" t="s">
        <v>15</v>
      </c>
      <c r="H384" s="11" t="s">
        <v>16</v>
      </c>
      <c r="I384" s="39"/>
      <c r="J384" s="39"/>
      <c r="K384" s="39"/>
      <c r="L384" s="53" t="str">
        <f t="shared" si="10"/>
        <v>SNUC-SNC-AF+-M-TZSNCM10-Pre-milled Blank-Φ 10</v>
      </c>
    </row>
    <row r="385" spans="1:12">
      <c r="A385" s="49" t="s">
        <v>1081</v>
      </c>
      <c r="B385" s="49" t="s">
        <v>1695</v>
      </c>
      <c r="C385" s="49" t="s">
        <v>1082</v>
      </c>
      <c r="D385" s="49"/>
      <c r="E385" s="40" t="s">
        <v>433</v>
      </c>
      <c r="F385" s="136" t="s">
        <v>1697</v>
      </c>
      <c r="G385" s="129" t="s">
        <v>15</v>
      </c>
      <c r="H385" s="11" t="s">
        <v>23</v>
      </c>
      <c r="I385" s="39"/>
      <c r="J385" s="39"/>
      <c r="K385" s="39"/>
      <c r="L385" s="53" t="str">
        <f t="shared" si="10"/>
        <v>SNUC-SNC-AF+-M-TZSNCM14-Pre-milled Blank-Φ 14</v>
      </c>
    </row>
    <row r="386" ht="15" spans="1:12">
      <c r="A386" s="49" t="s">
        <v>1081</v>
      </c>
      <c r="B386" s="49" t="s">
        <v>1695</v>
      </c>
      <c r="C386" s="49" t="s">
        <v>1082</v>
      </c>
      <c r="D386" s="49"/>
      <c r="E386" s="40" t="s">
        <v>1331</v>
      </c>
      <c r="F386" s="136" t="s">
        <v>1698</v>
      </c>
      <c r="G386" s="128" t="s">
        <v>20</v>
      </c>
      <c r="H386" s="11" t="s">
        <v>16</v>
      </c>
      <c r="I386" s="39"/>
      <c r="J386" s="39"/>
      <c r="K386" s="39"/>
      <c r="L386" s="53" t="str">
        <f t="shared" si="10"/>
        <v>SNUC-SNC-AF+-M(non)-TZSNCMN10-Pre-milled Blank【non】-Φ 10</v>
      </c>
    </row>
    <row r="387" ht="15" spans="1:12">
      <c r="A387" s="49" t="s">
        <v>1081</v>
      </c>
      <c r="B387" s="49" t="s">
        <v>1695</v>
      </c>
      <c r="C387" s="49" t="s">
        <v>1082</v>
      </c>
      <c r="D387" s="49"/>
      <c r="E387" s="40" t="s">
        <v>1331</v>
      </c>
      <c r="F387" s="136" t="s">
        <v>1699</v>
      </c>
      <c r="G387" s="128" t="s">
        <v>20</v>
      </c>
      <c r="H387" s="11" t="s">
        <v>23</v>
      </c>
      <c r="I387" s="39"/>
      <c r="J387" s="39"/>
      <c r="K387" s="39"/>
      <c r="L387" s="53" t="str">
        <f t="shared" ref="L387:L450" si="12">A387&amp;"-"&amp;B387&amp;"-"&amp;C387&amp;"-"&amp;E387&amp;"-"&amp;F387&amp;"-"&amp;G387&amp;"-"&amp;H387</f>
        <v>SNUC-SNC-AF+-M(non)-TZSNCMN14-Pre-milled Blank【non】-Φ 14</v>
      </c>
    </row>
    <row r="388" spans="1:12">
      <c r="A388" s="49" t="s">
        <v>1081</v>
      </c>
      <c r="B388" s="49" t="s">
        <v>1695</v>
      </c>
      <c r="C388" s="49" t="s">
        <v>1082</v>
      </c>
      <c r="D388" s="49"/>
      <c r="E388" s="49" t="s">
        <v>443</v>
      </c>
      <c r="F388" s="136" t="s">
        <v>1700</v>
      </c>
      <c r="G388" s="129" t="s">
        <v>15</v>
      </c>
      <c r="H388" s="11" t="s">
        <v>16</v>
      </c>
      <c r="I388" s="39"/>
      <c r="J388" s="39"/>
      <c r="K388" s="39"/>
      <c r="L388" s="53" t="str">
        <f t="shared" si="12"/>
        <v>SNUC-SNC-AF+-R-TZSNCR10-Pre-milled Blank-Φ 10</v>
      </c>
    </row>
    <row r="389" spans="1:12">
      <c r="A389" s="49" t="s">
        <v>1081</v>
      </c>
      <c r="B389" s="49" t="s">
        <v>1695</v>
      </c>
      <c r="C389" s="49" t="s">
        <v>1082</v>
      </c>
      <c r="D389" s="49"/>
      <c r="E389" s="49" t="s">
        <v>443</v>
      </c>
      <c r="F389" s="136" t="s">
        <v>1701</v>
      </c>
      <c r="G389" s="129" t="s">
        <v>15</v>
      </c>
      <c r="H389" s="11" t="s">
        <v>23</v>
      </c>
      <c r="I389" s="39"/>
      <c r="J389" s="39"/>
      <c r="K389" s="39"/>
      <c r="L389" s="53" t="str">
        <f t="shared" si="12"/>
        <v>SNUC-SNC-AF+-R-TZSNCR14-Pre-milled Blank-Φ 14</v>
      </c>
    </row>
    <row r="390" ht="15" spans="1:12">
      <c r="A390" s="49" t="s">
        <v>1081</v>
      </c>
      <c r="B390" s="49" t="s">
        <v>1695</v>
      </c>
      <c r="C390" s="49" t="s">
        <v>1082</v>
      </c>
      <c r="D390" s="49"/>
      <c r="E390" s="49" t="s">
        <v>1233</v>
      </c>
      <c r="F390" s="136" t="s">
        <v>1702</v>
      </c>
      <c r="G390" s="128" t="s">
        <v>20</v>
      </c>
      <c r="H390" s="11" t="s">
        <v>16</v>
      </c>
      <c r="I390" s="39"/>
      <c r="J390" s="39"/>
      <c r="K390" s="39"/>
      <c r="L390" s="53" t="str">
        <f t="shared" si="12"/>
        <v>SNUC-SNC-AF+-R(non)-TZSNCRN10-Pre-milled Blank【non】-Φ 10</v>
      </c>
    </row>
    <row r="391" ht="15" spans="1:12">
      <c r="A391" s="49" t="s">
        <v>1081</v>
      </c>
      <c r="B391" s="49" t="s">
        <v>1695</v>
      </c>
      <c r="C391" s="49" t="s">
        <v>1082</v>
      </c>
      <c r="D391" s="49"/>
      <c r="E391" s="49" t="s">
        <v>1233</v>
      </c>
      <c r="F391" s="136" t="s">
        <v>1703</v>
      </c>
      <c r="G391" s="128" t="s">
        <v>20</v>
      </c>
      <c r="H391" s="11" t="s">
        <v>23</v>
      </c>
      <c r="I391" s="39"/>
      <c r="J391" s="39"/>
      <c r="K391" s="39"/>
      <c r="L391" s="53" t="str">
        <f t="shared" si="12"/>
        <v>SNUC-SNC-AF+-R(non)-TZSNCRN14-Pre-milled Blank【non】-Φ 14</v>
      </c>
    </row>
    <row r="392" spans="1:12">
      <c r="A392" s="38" t="s">
        <v>1086</v>
      </c>
      <c r="B392" s="49" t="s">
        <v>1704</v>
      </c>
      <c r="C392" s="49"/>
      <c r="D392" s="49"/>
      <c r="E392" s="49" t="s">
        <v>443</v>
      </c>
      <c r="F392" s="136" t="s">
        <v>1705</v>
      </c>
      <c r="G392" s="129" t="s">
        <v>15</v>
      </c>
      <c r="H392" s="11" t="s">
        <v>16</v>
      </c>
      <c r="I392" s="39"/>
      <c r="J392" s="39"/>
      <c r="K392" s="39"/>
      <c r="L392" s="53" t="str">
        <f>A392&amp;"-"&amp;B392&amp;"-"&amp;E392&amp;"-"&amp;F392&amp;"-"&amp;G392&amp;"-"&amp;H392</f>
        <v>Noris-NOS-R-TZNOSR10-Pre-milled Blank-Φ 10</v>
      </c>
    </row>
    <row r="393" spans="1:12">
      <c r="A393" s="38" t="s">
        <v>1086</v>
      </c>
      <c r="B393" s="49" t="s">
        <v>1704</v>
      </c>
      <c r="C393" s="38"/>
      <c r="D393" s="38"/>
      <c r="E393" s="49" t="s">
        <v>443</v>
      </c>
      <c r="F393" s="136" t="s">
        <v>1706</v>
      </c>
      <c r="G393" s="129" t="s">
        <v>15</v>
      </c>
      <c r="H393" s="11" t="s">
        <v>23</v>
      </c>
      <c r="I393" s="39"/>
      <c r="J393" s="39"/>
      <c r="K393" s="39"/>
      <c r="L393" s="53" t="str">
        <f t="shared" ref="L393:L415" si="13">A393&amp;"-"&amp;B393&amp;"-"&amp;E393&amp;"-"&amp;F393&amp;"-"&amp;G393&amp;"-"&amp;H393</f>
        <v>Noris-NOS-R-TZNOSR14-Pre-milled Blank-Φ 14</v>
      </c>
    </row>
    <row r="394" ht="15" spans="1:12">
      <c r="A394" s="38" t="s">
        <v>1086</v>
      </c>
      <c r="B394" s="49" t="s">
        <v>1704</v>
      </c>
      <c r="C394" s="38"/>
      <c r="D394" s="38"/>
      <c r="E394" s="49" t="s">
        <v>1233</v>
      </c>
      <c r="F394" s="136" t="s">
        <v>1707</v>
      </c>
      <c r="G394" s="128" t="s">
        <v>20</v>
      </c>
      <c r="H394" s="11" t="s">
        <v>16</v>
      </c>
      <c r="I394" s="39"/>
      <c r="J394" s="39"/>
      <c r="K394" s="39"/>
      <c r="L394" s="53" t="str">
        <f t="shared" si="13"/>
        <v>Noris-NOS-R(non)-TZNOSRN10-Pre-milled Blank【non】-Φ 10</v>
      </c>
    </row>
    <row r="395" ht="15" spans="1:12">
      <c r="A395" s="38" t="s">
        <v>1086</v>
      </c>
      <c r="B395" s="49" t="s">
        <v>1704</v>
      </c>
      <c r="C395" s="38"/>
      <c r="D395" s="38"/>
      <c r="E395" s="49" t="s">
        <v>1233</v>
      </c>
      <c r="F395" s="136" t="s">
        <v>1708</v>
      </c>
      <c r="G395" s="128" t="s">
        <v>20</v>
      </c>
      <c r="H395" s="11" t="s">
        <v>23</v>
      </c>
      <c r="I395" s="39"/>
      <c r="J395" s="39"/>
      <c r="K395" s="39"/>
      <c r="L395" s="53" t="str">
        <f t="shared" si="13"/>
        <v>Noris-NOS-R(non)-TZNOSRN14-Pre-milled Blank【non】-Φ 14</v>
      </c>
    </row>
    <row r="396" spans="1:12">
      <c r="A396" s="31" t="s">
        <v>1095</v>
      </c>
      <c r="B396" s="49" t="s">
        <v>1709</v>
      </c>
      <c r="C396" s="38"/>
      <c r="D396" s="38"/>
      <c r="E396" s="40" t="s">
        <v>433</v>
      </c>
      <c r="F396" s="136" t="s">
        <v>1710</v>
      </c>
      <c r="G396" s="129" t="s">
        <v>15</v>
      </c>
      <c r="H396" s="11" t="s">
        <v>16</v>
      </c>
      <c r="I396" s="39"/>
      <c r="J396" s="39"/>
      <c r="K396" s="39"/>
      <c r="L396" s="53" t="str">
        <f t="shared" si="13"/>
        <v>Anker-AK-M-TZAKM10-Pre-milled Blank-Φ 10</v>
      </c>
    </row>
    <row r="397" spans="1:12">
      <c r="A397" s="31" t="s">
        <v>1095</v>
      </c>
      <c r="B397" s="49" t="s">
        <v>1709</v>
      </c>
      <c r="C397" s="38"/>
      <c r="D397" s="38"/>
      <c r="E397" s="40" t="s">
        <v>433</v>
      </c>
      <c r="F397" s="136" t="s">
        <v>1711</v>
      </c>
      <c r="G397" s="129" t="s">
        <v>15</v>
      </c>
      <c r="H397" s="11" t="s">
        <v>23</v>
      </c>
      <c r="I397" s="39"/>
      <c r="J397" s="39"/>
      <c r="K397" s="39"/>
      <c r="L397" s="53" t="str">
        <f t="shared" si="13"/>
        <v>Anker-AK-M-TZAKM14-Pre-milled Blank-Φ 14</v>
      </c>
    </row>
    <row r="398" ht="15" spans="1:12">
      <c r="A398" s="31" t="s">
        <v>1095</v>
      </c>
      <c r="B398" s="49" t="s">
        <v>1709</v>
      </c>
      <c r="C398" s="38"/>
      <c r="D398" s="38"/>
      <c r="E398" s="40" t="s">
        <v>1331</v>
      </c>
      <c r="F398" s="136" t="s">
        <v>1712</v>
      </c>
      <c r="G398" s="128" t="s">
        <v>20</v>
      </c>
      <c r="H398" s="11" t="s">
        <v>16</v>
      </c>
      <c r="I398" s="39"/>
      <c r="J398" s="39"/>
      <c r="K398" s="39"/>
      <c r="L398" s="53" t="str">
        <f t="shared" si="13"/>
        <v>Anker-AK-M(non)-TZAKMN10-Pre-milled Blank【non】-Φ 10</v>
      </c>
    </row>
    <row r="399" ht="15" spans="1:12">
      <c r="A399" s="31" t="s">
        <v>1095</v>
      </c>
      <c r="B399" s="49" t="s">
        <v>1709</v>
      </c>
      <c r="C399" s="38"/>
      <c r="D399" s="38"/>
      <c r="E399" s="40" t="s">
        <v>1331</v>
      </c>
      <c r="F399" s="136" t="s">
        <v>1713</v>
      </c>
      <c r="G399" s="128" t="s">
        <v>20</v>
      </c>
      <c r="H399" s="11" t="s">
        <v>23</v>
      </c>
      <c r="I399" s="39"/>
      <c r="J399" s="39"/>
      <c r="K399" s="39"/>
      <c r="L399" s="53" t="str">
        <f t="shared" si="13"/>
        <v>Anker-AK-M(non)-TZAKMN14-Pre-milled Blank【non】-Φ 14</v>
      </c>
    </row>
    <row r="400" spans="1:12">
      <c r="A400" s="31" t="s">
        <v>1095</v>
      </c>
      <c r="B400" s="49" t="s">
        <v>1709</v>
      </c>
      <c r="C400" s="38"/>
      <c r="D400" s="38"/>
      <c r="E400" s="49" t="s">
        <v>443</v>
      </c>
      <c r="F400" s="136" t="s">
        <v>1714</v>
      </c>
      <c r="G400" s="129" t="s">
        <v>15</v>
      </c>
      <c r="H400" s="11" t="s">
        <v>16</v>
      </c>
      <c r="I400" s="39"/>
      <c r="J400" s="39"/>
      <c r="K400" s="39"/>
      <c r="L400" s="53" t="str">
        <f t="shared" si="13"/>
        <v>Anker-AK-R-TZAKR10-Pre-milled Blank-Φ 10</v>
      </c>
    </row>
    <row r="401" spans="1:12">
      <c r="A401" s="31" t="s">
        <v>1095</v>
      </c>
      <c r="B401" s="49" t="s">
        <v>1709</v>
      </c>
      <c r="C401" s="38"/>
      <c r="D401" s="38"/>
      <c r="E401" s="49" t="s">
        <v>443</v>
      </c>
      <c r="F401" s="136" t="s">
        <v>1715</v>
      </c>
      <c r="G401" s="129" t="s">
        <v>15</v>
      </c>
      <c r="H401" s="11" t="s">
        <v>23</v>
      </c>
      <c r="I401" s="39"/>
      <c r="J401" s="39"/>
      <c r="K401" s="39"/>
      <c r="L401" s="53" t="str">
        <f t="shared" si="13"/>
        <v>Anker-AK-R-TZAKR14-Pre-milled Blank-Φ 14</v>
      </c>
    </row>
    <row r="402" ht="15" spans="1:12">
      <c r="A402" s="31" t="s">
        <v>1095</v>
      </c>
      <c r="B402" s="49" t="s">
        <v>1709</v>
      </c>
      <c r="C402" s="38"/>
      <c r="D402" s="38"/>
      <c r="E402" s="49" t="s">
        <v>1233</v>
      </c>
      <c r="F402" s="136" t="s">
        <v>1716</v>
      </c>
      <c r="G402" s="128" t="s">
        <v>20</v>
      </c>
      <c r="H402" s="11" t="s">
        <v>16</v>
      </c>
      <c r="I402" s="39"/>
      <c r="J402" s="39"/>
      <c r="K402" s="39"/>
      <c r="L402" s="53" t="str">
        <f t="shared" si="13"/>
        <v>Anker-AK-R(non)-TZAKRN10-Pre-milled Blank【non】-Φ 10</v>
      </c>
    </row>
    <row r="403" ht="15" spans="1:12">
      <c r="A403" s="31" t="s">
        <v>1095</v>
      </c>
      <c r="B403" s="49" t="s">
        <v>1709</v>
      </c>
      <c r="C403" s="38"/>
      <c r="D403" s="38"/>
      <c r="E403" s="49" t="s">
        <v>1233</v>
      </c>
      <c r="F403" s="136" t="s">
        <v>1717</v>
      </c>
      <c r="G403" s="128" t="s">
        <v>20</v>
      </c>
      <c r="H403" s="11" t="s">
        <v>23</v>
      </c>
      <c r="I403" s="39"/>
      <c r="J403" s="39"/>
      <c r="K403" s="39"/>
      <c r="L403" s="53" t="str">
        <f t="shared" si="13"/>
        <v>Anker-AK-R(non)-TZAKRN14-Pre-milled Blank【non】-Φ 14</v>
      </c>
    </row>
    <row r="404" spans="1:12">
      <c r="A404" s="31" t="s">
        <v>1099</v>
      </c>
      <c r="B404" s="49" t="s">
        <v>1718</v>
      </c>
      <c r="C404" s="38"/>
      <c r="D404" s="38"/>
      <c r="E404" s="40" t="s">
        <v>203</v>
      </c>
      <c r="F404" s="136" t="s">
        <v>1719</v>
      </c>
      <c r="G404" s="129" t="s">
        <v>15</v>
      </c>
      <c r="H404" s="11" t="s">
        <v>16</v>
      </c>
      <c r="I404" s="39"/>
      <c r="J404" s="39"/>
      <c r="K404" s="39"/>
      <c r="L404" s="53" t="str">
        <f t="shared" si="13"/>
        <v>CANSUM-CS-NC-TZCSNC10-Pre-milled Blank-Φ 10</v>
      </c>
    </row>
    <row r="405" spans="1:12">
      <c r="A405" s="31" t="s">
        <v>1099</v>
      </c>
      <c r="B405" s="49" t="s">
        <v>1718</v>
      </c>
      <c r="C405" s="38"/>
      <c r="D405" s="38"/>
      <c r="E405" s="40" t="s">
        <v>203</v>
      </c>
      <c r="F405" s="136" t="s">
        <v>1720</v>
      </c>
      <c r="G405" s="129" t="s">
        <v>15</v>
      </c>
      <c r="H405" s="11" t="s">
        <v>23</v>
      </c>
      <c r="I405" s="39"/>
      <c r="J405" s="39"/>
      <c r="K405" s="39"/>
      <c r="L405" s="53" t="str">
        <f t="shared" si="13"/>
        <v>CANSUM-CS-NC-TZCSNC14-Pre-milled Blank-Φ 14</v>
      </c>
    </row>
    <row r="406" ht="15" spans="1:12">
      <c r="A406" s="31" t="s">
        <v>1099</v>
      </c>
      <c r="B406" s="49" t="s">
        <v>1718</v>
      </c>
      <c r="C406" s="38"/>
      <c r="D406" s="38"/>
      <c r="E406" s="40" t="s">
        <v>1721</v>
      </c>
      <c r="F406" s="136" t="s">
        <v>1722</v>
      </c>
      <c r="G406" s="128" t="s">
        <v>20</v>
      </c>
      <c r="H406" s="11" t="s">
        <v>16</v>
      </c>
      <c r="I406" s="39"/>
      <c r="J406" s="39"/>
      <c r="K406" s="39"/>
      <c r="L406" s="53" t="str">
        <f t="shared" si="13"/>
        <v>CANSUM-CS-NC(non)-TZCSNCN10-Pre-milled Blank【non】-Φ 10</v>
      </c>
    </row>
    <row r="407" ht="15" spans="1:12">
      <c r="A407" s="31" t="s">
        <v>1099</v>
      </c>
      <c r="B407" s="49" t="s">
        <v>1718</v>
      </c>
      <c r="C407" s="38"/>
      <c r="D407" s="38"/>
      <c r="E407" s="40" t="s">
        <v>1721</v>
      </c>
      <c r="F407" s="136" t="s">
        <v>1723</v>
      </c>
      <c r="G407" s="128" t="s">
        <v>20</v>
      </c>
      <c r="H407" s="11" t="s">
        <v>23</v>
      </c>
      <c r="I407" s="39"/>
      <c r="J407" s="39"/>
      <c r="K407" s="39"/>
      <c r="L407" s="53" t="str">
        <f t="shared" si="13"/>
        <v>CANSUM-CS-NC(non)-TZCSNCN14-Pre-milled Blank【non】-Φ 14</v>
      </c>
    </row>
    <row r="408" spans="1:12">
      <c r="A408" s="31" t="s">
        <v>1099</v>
      </c>
      <c r="B408" s="49" t="s">
        <v>1718</v>
      </c>
      <c r="C408" s="38"/>
      <c r="D408" s="38"/>
      <c r="E408" s="40" t="s">
        <v>213</v>
      </c>
      <c r="F408" s="136" t="s">
        <v>1724</v>
      </c>
      <c r="G408" s="129" t="s">
        <v>15</v>
      </c>
      <c r="H408" s="11" t="s">
        <v>16</v>
      </c>
      <c r="I408" s="39"/>
      <c r="J408" s="39"/>
      <c r="K408" s="39"/>
      <c r="L408" s="53" t="str">
        <f t="shared" si="13"/>
        <v>CANSUM-CS-RC-TZCSRC10-Pre-milled Blank-Φ 10</v>
      </c>
    </row>
    <row r="409" spans="1:12">
      <c r="A409" s="31" t="s">
        <v>1099</v>
      </c>
      <c r="B409" s="49" t="s">
        <v>1718</v>
      </c>
      <c r="C409" s="38"/>
      <c r="D409" s="38"/>
      <c r="E409" s="40" t="s">
        <v>213</v>
      </c>
      <c r="F409" s="136" t="s">
        <v>1725</v>
      </c>
      <c r="G409" s="129" t="s">
        <v>15</v>
      </c>
      <c r="H409" s="11" t="s">
        <v>23</v>
      </c>
      <c r="I409" s="39"/>
      <c r="J409" s="39"/>
      <c r="K409" s="39"/>
      <c r="L409" s="53" t="str">
        <f t="shared" si="13"/>
        <v>CANSUM-CS-RC-TZCSRC14-Pre-milled Blank-Φ 14</v>
      </c>
    </row>
    <row r="410" ht="15" spans="1:12">
      <c r="A410" s="31" t="s">
        <v>1099</v>
      </c>
      <c r="B410" s="49" t="s">
        <v>1718</v>
      </c>
      <c r="C410" s="38"/>
      <c r="D410" s="38"/>
      <c r="E410" s="40" t="s">
        <v>1726</v>
      </c>
      <c r="F410" s="136" t="s">
        <v>1727</v>
      </c>
      <c r="G410" s="128" t="s">
        <v>20</v>
      </c>
      <c r="H410" s="11" t="s">
        <v>16</v>
      </c>
      <c r="I410" s="39"/>
      <c r="J410" s="39"/>
      <c r="K410" s="39"/>
      <c r="L410" s="53" t="str">
        <f t="shared" si="13"/>
        <v>CANSUM-CS-RC(non)-TZCSRCN10-Pre-milled Blank【non】-Φ 10</v>
      </c>
    </row>
    <row r="411" ht="15" spans="1:12">
      <c r="A411" s="31" t="s">
        <v>1099</v>
      </c>
      <c r="B411" s="49" t="s">
        <v>1718</v>
      </c>
      <c r="C411" s="38"/>
      <c r="D411" s="38"/>
      <c r="E411" s="40" t="s">
        <v>1726</v>
      </c>
      <c r="F411" s="136" t="s">
        <v>1728</v>
      </c>
      <c r="G411" s="128" t="s">
        <v>20</v>
      </c>
      <c r="H411" s="11" t="s">
        <v>23</v>
      </c>
      <c r="I411" s="39"/>
      <c r="J411" s="39"/>
      <c r="K411" s="39"/>
      <c r="L411" s="53" t="str">
        <f t="shared" si="13"/>
        <v>CANSUM-CS-RC(non)-TZCSRCN14-Pre-milled Blank【non】-Φ 14</v>
      </c>
    </row>
    <row r="412" spans="1:12">
      <c r="A412" s="31" t="s">
        <v>1102</v>
      </c>
      <c r="B412" s="49" t="s">
        <v>1729</v>
      </c>
      <c r="C412" s="38"/>
      <c r="D412" s="38"/>
      <c r="E412" s="49" t="s">
        <v>443</v>
      </c>
      <c r="F412" s="136" t="s">
        <v>1730</v>
      </c>
      <c r="G412" s="129" t="s">
        <v>15</v>
      </c>
      <c r="H412" s="11" t="s">
        <v>16</v>
      </c>
      <c r="I412" s="39"/>
      <c r="J412" s="39"/>
      <c r="K412" s="39"/>
      <c r="L412" s="53" t="str">
        <f t="shared" si="13"/>
        <v>WEGO-WG-R-TZWGR10-Pre-milled Blank-Φ 10</v>
      </c>
    </row>
    <row r="413" spans="1:12">
      <c r="A413" s="31" t="s">
        <v>1102</v>
      </c>
      <c r="B413" s="49" t="s">
        <v>1729</v>
      </c>
      <c r="C413" s="38"/>
      <c r="D413" s="38"/>
      <c r="E413" s="49" t="s">
        <v>443</v>
      </c>
      <c r="F413" s="136" t="s">
        <v>1731</v>
      </c>
      <c r="G413" s="129" t="s">
        <v>15</v>
      </c>
      <c r="H413" s="11" t="s">
        <v>23</v>
      </c>
      <c r="I413" s="39"/>
      <c r="J413" s="39"/>
      <c r="K413" s="39"/>
      <c r="L413" s="53" t="str">
        <f t="shared" si="13"/>
        <v>WEGO-WG-R-TZWGR14-Pre-milled Blank-Φ 14</v>
      </c>
    </row>
    <row r="414" ht="15" spans="1:12">
      <c r="A414" s="31" t="s">
        <v>1102</v>
      </c>
      <c r="B414" s="49" t="s">
        <v>1729</v>
      </c>
      <c r="C414" s="38"/>
      <c r="D414" s="38"/>
      <c r="E414" s="49" t="s">
        <v>1233</v>
      </c>
      <c r="F414" s="136" t="s">
        <v>1732</v>
      </c>
      <c r="G414" s="128" t="s">
        <v>20</v>
      </c>
      <c r="H414" s="11" t="s">
        <v>16</v>
      </c>
      <c r="I414" s="39"/>
      <c r="J414" s="39"/>
      <c r="K414" s="39"/>
      <c r="L414" s="53" t="str">
        <f t="shared" si="13"/>
        <v>WEGO-WG-R(non)-TZWGRN10-Pre-milled Blank【non】-Φ 10</v>
      </c>
    </row>
    <row r="415" ht="15" spans="1:12">
      <c r="A415" s="31" t="s">
        <v>1102</v>
      </c>
      <c r="B415" s="49" t="s">
        <v>1729</v>
      </c>
      <c r="C415" s="38"/>
      <c r="D415" s="38"/>
      <c r="E415" s="49" t="s">
        <v>1233</v>
      </c>
      <c r="F415" s="136" t="s">
        <v>1733</v>
      </c>
      <c r="G415" s="128" t="s">
        <v>20</v>
      </c>
      <c r="H415" s="11" t="s">
        <v>23</v>
      </c>
      <c r="I415" s="39"/>
      <c r="J415" s="39"/>
      <c r="K415" s="39"/>
      <c r="L415" s="53" t="str">
        <f t="shared" si="13"/>
        <v>WEGO-WG-R(non)-TZWGRN14-Pre-milled Blank【non】-Φ 14</v>
      </c>
    </row>
    <row r="416" spans="1:12">
      <c r="A416" s="31" t="s">
        <v>1104</v>
      </c>
      <c r="B416" s="31" t="s">
        <v>1104</v>
      </c>
      <c r="C416" s="31" t="s">
        <v>1105</v>
      </c>
      <c r="D416" s="31"/>
      <c r="E416" s="49" t="s">
        <v>443</v>
      </c>
      <c r="F416" s="136" t="s">
        <v>1734</v>
      </c>
      <c r="G416" s="129" t="s">
        <v>15</v>
      </c>
      <c r="H416" s="11" t="s">
        <v>16</v>
      </c>
      <c r="I416" s="39"/>
      <c r="J416" s="39"/>
      <c r="K416" s="39"/>
      <c r="L416" s="53" t="str">
        <f t="shared" si="12"/>
        <v>SG-SG-S-system-R-TZSGR10-Pre-milled Blank-Φ 10</v>
      </c>
    </row>
    <row r="417" spans="1:12">
      <c r="A417" s="31" t="s">
        <v>1104</v>
      </c>
      <c r="B417" s="31" t="s">
        <v>1104</v>
      </c>
      <c r="C417" s="31" t="s">
        <v>1105</v>
      </c>
      <c r="D417" s="31"/>
      <c r="E417" s="49" t="s">
        <v>443</v>
      </c>
      <c r="F417" s="136" t="s">
        <v>1735</v>
      </c>
      <c r="G417" s="129" t="s">
        <v>15</v>
      </c>
      <c r="H417" s="11" t="s">
        <v>23</v>
      </c>
      <c r="I417" s="39"/>
      <c r="J417" s="39"/>
      <c r="K417" s="39"/>
      <c r="L417" s="53" t="str">
        <f t="shared" si="12"/>
        <v>SG-SG-S-system-R-TZSGR14-Pre-milled Blank-Φ 14</v>
      </c>
    </row>
    <row r="418" ht="15" spans="1:12">
      <c r="A418" s="31" t="s">
        <v>1104</v>
      </c>
      <c r="B418" s="31" t="s">
        <v>1104</v>
      </c>
      <c r="C418" s="31" t="s">
        <v>1105</v>
      </c>
      <c r="D418" s="31"/>
      <c r="E418" s="49" t="s">
        <v>1233</v>
      </c>
      <c r="F418" s="136" t="s">
        <v>1736</v>
      </c>
      <c r="G418" s="128" t="s">
        <v>20</v>
      </c>
      <c r="H418" s="11" t="s">
        <v>16</v>
      </c>
      <c r="I418" s="39"/>
      <c r="J418" s="39"/>
      <c r="K418" s="39"/>
      <c r="L418" s="53" t="str">
        <f t="shared" si="12"/>
        <v>SG-SG-S-system-R(non)-TZSGRN10-Pre-milled Blank【non】-Φ 10</v>
      </c>
    </row>
    <row r="419" ht="15" spans="1:12">
      <c r="A419" s="31" t="s">
        <v>1104</v>
      </c>
      <c r="B419" s="31" t="s">
        <v>1104</v>
      </c>
      <c r="C419" s="31" t="s">
        <v>1105</v>
      </c>
      <c r="D419" s="31"/>
      <c r="E419" s="49" t="s">
        <v>1233</v>
      </c>
      <c r="F419" s="136" t="s">
        <v>1737</v>
      </c>
      <c r="G419" s="128" t="s">
        <v>20</v>
      </c>
      <c r="H419" s="11" t="s">
        <v>23</v>
      </c>
      <c r="I419" s="39"/>
      <c r="J419" s="39"/>
      <c r="K419" s="39"/>
      <c r="L419" s="53" t="str">
        <f t="shared" si="12"/>
        <v>SG-SG-S-system-R(non)-TZSGRN14-Pre-milled Blank【non】-Φ 14</v>
      </c>
    </row>
    <row r="420" spans="1:12">
      <c r="A420" s="38" t="s">
        <v>1107</v>
      </c>
      <c r="B420" s="37" t="s">
        <v>1107</v>
      </c>
      <c r="C420" s="31" t="s">
        <v>1108</v>
      </c>
      <c r="D420" s="31"/>
      <c r="E420" s="49" t="s">
        <v>443</v>
      </c>
      <c r="F420" s="136" t="s">
        <v>1738</v>
      </c>
      <c r="G420" s="129" t="s">
        <v>15</v>
      </c>
      <c r="H420" s="11" t="s">
        <v>16</v>
      </c>
      <c r="I420" s="39"/>
      <c r="J420" s="39"/>
      <c r="K420" s="39"/>
      <c r="L420" s="53" t="str">
        <f t="shared" si="12"/>
        <v>CLC-CLC-CLC-CONIC-R-TZCLCR10-Pre-milled Blank-Φ 10</v>
      </c>
    </row>
    <row r="421" spans="1:12">
      <c r="A421" s="38" t="s">
        <v>1107</v>
      </c>
      <c r="B421" s="37" t="s">
        <v>1107</v>
      </c>
      <c r="C421" s="31" t="s">
        <v>1108</v>
      </c>
      <c r="D421" s="31"/>
      <c r="E421" s="49" t="s">
        <v>443</v>
      </c>
      <c r="F421" s="136" t="s">
        <v>1739</v>
      </c>
      <c r="G421" s="129" t="s">
        <v>15</v>
      </c>
      <c r="H421" s="11" t="s">
        <v>23</v>
      </c>
      <c r="I421" s="39"/>
      <c r="J421" s="39"/>
      <c r="K421" s="39"/>
      <c r="L421" s="53" t="str">
        <f t="shared" si="12"/>
        <v>CLC-CLC-CLC-CONIC-R-TZCLCR14-Pre-milled Blank-Φ 14</v>
      </c>
    </row>
    <row r="422" ht="15" spans="1:12">
      <c r="A422" s="38" t="s">
        <v>1107</v>
      </c>
      <c r="B422" s="37" t="s">
        <v>1107</v>
      </c>
      <c r="C422" s="31" t="s">
        <v>1108</v>
      </c>
      <c r="D422" s="31"/>
      <c r="E422" s="49" t="s">
        <v>1233</v>
      </c>
      <c r="F422" s="136" t="s">
        <v>1740</v>
      </c>
      <c r="G422" s="128" t="s">
        <v>20</v>
      </c>
      <c r="H422" s="11" t="s">
        <v>16</v>
      </c>
      <c r="I422" s="39"/>
      <c r="J422" s="39"/>
      <c r="K422" s="39"/>
      <c r="L422" s="53" t="str">
        <f t="shared" si="12"/>
        <v>CLC-CLC-CLC-CONIC-R(non)-TZCLCRN10-Pre-milled Blank【non】-Φ 10</v>
      </c>
    </row>
    <row r="423" ht="15" spans="1:12">
      <c r="A423" s="38" t="s">
        <v>1107</v>
      </c>
      <c r="B423" s="37" t="s">
        <v>1107</v>
      </c>
      <c r="C423" s="31" t="s">
        <v>1108</v>
      </c>
      <c r="D423" s="31"/>
      <c r="E423" s="49" t="s">
        <v>1233</v>
      </c>
      <c r="F423" s="136" t="s">
        <v>1741</v>
      </c>
      <c r="G423" s="128" t="s">
        <v>20</v>
      </c>
      <c r="H423" s="11" t="s">
        <v>23</v>
      </c>
      <c r="I423" s="39"/>
      <c r="J423" s="39"/>
      <c r="K423" s="39"/>
      <c r="L423" s="53" t="str">
        <f t="shared" si="12"/>
        <v>CLC-CLC-CLC-CONIC-R(non)-TZCLCRN14-Pre-milled Blank【non】-Φ 14</v>
      </c>
    </row>
    <row r="424" spans="1:12">
      <c r="A424" s="31" t="s">
        <v>1110</v>
      </c>
      <c r="B424" s="37" t="s">
        <v>1742</v>
      </c>
      <c r="C424" s="31" t="s">
        <v>1111</v>
      </c>
      <c r="D424" s="31"/>
      <c r="E424" s="31">
        <v>3.5</v>
      </c>
      <c r="F424" s="136" t="s">
        <v>1743</v>
      </c>
      <c r="G424" s="129" t="s">
        <v>15</v>
      </c>
      <c r="H424" s="11" t="s">
        <v>16</v>
      </c>
      <c r="I424" s="39"/>
      <c r="J424" s="39"/>
      <c r="K424" s="39"/>
      <c r="L424" s="53" t="str">
        <f t="shared" si="12"/>
        <v>Thommen-TM-SPI-3.5-TZTMSPI3510-Pre-milled Blank-Φ 10</v>
      </c>
    </row>
    <row r="425" spans="1:12">
      <c r="A425" s="31" t="s">
        <v>1110</v>
      </c>
      <c r="B425" s="37" t="s">
        <v>1742</v>
      </c>
      <c r="C425" s="31" t="s">
        <v>1111</v>
      </c>
      <c r="D425" s="31"/>
      <c r="E425" s="31">
        <v>3.5</v>
      </c>
      <c r="F425" s="136" t="s">
        <v>1744</v>
      </c>
      <c r="G425" s="129" t="s">
        <v>15</v>
      </c>
      <c r="H425" s="11" t="s">
        <v>23</v>
      </c>
      <c r="I425" s="39"/>
      <c r="J425" s="39"/>
      <c r="K425" s="39"/>
      <c r="L425" s="53" t="str">
        <f t="shared" si="12"/>
        <v>Thommen-TM-SPI-3.5-TZTMSPI3514-Pre-milled Blank-Φ 14</v>
      </c>
    </row>
    <row r="426" ht="15" spans="1:12">
      <c r="A426" s="31" t="s">
        <v>1110</v>
      </c>
      <c r="B426" s="37" t="s">
        <v>1742</v>
      </c>
      <c r="C426" s="31" t="s">
        <v>1111</v>
      </c>
      <c r="D426" s="31"/>
      <c r="E426" s="37" t="s">
        <v>1519</v>
      </c>
      <c r="F426" s="136" t="s">
        <v>1745</v>
      </c>
      <c r="G426" s="128" t="s">
        <v>20</v>
      </c>
      <c r="H426" s="11" t="s">
        <v>16</v>
      </c>
      <c r="I426" s="39"/>
      <c r="J426" s="39"/>
      <c r="K426" s="39"/>
      <c r="L426" s="53" t="str">
        <f t="shared" si="12"/>
        <v>Thommen-TM-SPI-3.5(non)-TZTMSPI35N10-Pre-milled Blank【non】-Φ 10</v>
      </c>
    </row>
    <row r="427" ht="15" spans="1:12">
      <c r="A427" s="31" t="s">
        <v>1110</v>
      </c>
      <c r="B427" s="37" t="s">
        <v>1742</v>
      </c>
      <c r="C427" s="31" t="s">
        <v>1111</v>
      </c>
      <c r="D427" s="31"/>
      <c r="E427" s="37" t="s">
        <v>1519</v>
      </c>
      <c r="F427" s="136" t="s">
        <v>1746</v>
      </c>
      <c r="G427" s="128" t="s">
        <v>20</v>
      </c>
      <c r="H427" s="11" t="s">
        <v>23</v>
      </c>
      <c r="I427" s="39"/>
      <c r="J427" s="39"/>
      <c r="K427" s="39"/>
      <c r="L427" s="53" t="str">
        <f t="shared" si="12"/>
        <v>Thommen-TM-SPI-3.5(non)-TZTMSPI35N14-Pre-milled Blank【non】-Φ 14</v>
      </c>
    </row>
    <row r="428" spans="1:12">
      <c r="A428" s="31" t="s">
        <v>1110</v>
      </c>
      <c r="B428" s="37" t="s">
        <v>1742</v>
      </c>
      <c r="C428" s="31" t="s">
        <v>1111</v>
      </c>
      <c r="D428" s="31"/>
      <c r="E428" s="148">
        <v>4</v>
      </c>
      <c r="F428" s="136" t="s">
        <v>1747</v>
      </c>
      <c r="G428" s="129" t="s">
        <v>15</v>
      </c>
      <c r="H428" s="11" t="s">
        <v>16</v>
      </c>
      <c r="I428" s="39"/>
      <c r="J428" s="39"/>
      <c r="K428" s="39"/>
      <c r="L428" s="53" t="str">
        <f t="shared" si="12"/>
        <v>Thommen-TM-SPI-4-TZTMSPI4010-Pre-milled Blank-Φ 10</v>
      </c>
    </row>
    <row r="429" spans="1:12">
      <c r="A429" s="31" t="s">
        <v>1110</v>
      </c>
      <c r="B429" s="37" t="s">
        <v>1742</v>
      </c>
      <c r="C429" s="31" t="s">
        <v>1111</v>
      </c>
      <c r="D429" s="31"/>
      <c r="E429" s="148">
        <v>4</v>
      </c>
      <c r="F429" s="136" t="s">
        <v>1748</v>
      </c>
      <c r="G429" s="129" t="s">
        <v>15</v>
      </c>
      <c r="H429" s="11" t="s">
        <v>23</v>
      </c>
      <c r="I429" s="39"/>
      <c r="J429" s="39"/>
      <c r="K429" s="39"/>
      <c r="L429" s="53" t="str">
        <f t="shared" si="12"/>
        <v>Thommen-TM-SPI-4-TZTMSPI4014-Pre-milled Blank-Φ 14</v>
      </c>
    </row>
    <row r="430" ht="15" spans="1:12">
      <c r="A430" s="31" t="s">
        <v>1110</v>
      </c>
      <c r="B430" s="37" t="s">
        <v>1742</v>
      </c>
      <c r="C430" s="31" t="s">
        <v>1111</v>
      </c>
      <c r="D430" s="31"/>
      <c r="E430" s="149" t="s">
        <v>1564</v>
      </c>
      <c r="F430" s="136" t="s">
        <v>1749</v>
      </c>
      <c r="G430" s="128" t="s">
        <v>20</v>
      </c>
      <c r="H430" s="11" t="s">
        <v>16</v>
      </c>
      <c r="I430" s="39"/>
      <c r="J430" s="39"/>
      <c r="K430" s="39"/>
      <c r="L430" s="53" t="str">
        <f t="shared" si="12"/>
        <v>Thommen-TM-SPI-4(non)-TZTMSPI40N10-Pre-milled Blank【non】-Φ 10</v>
      </c>
    </row>
    <row r="431" ht="15" spans="1:12">
      <c r="A431" s="31" t="s">
        <v>1110</v>
      </c>
      <c r="B431" s="37" t="s">
        <v>1742</v>
      </c>
      <c r="C431" s="31" t="s">
        <v>1111</v>
      </c>
      <c r="D431" s="31"/>
      <c r="E431" s="149" t="s">
        <v>1564</v>
      </c>
      <c r="F431" s="136" t="s">
        <v>1750</v>
      </c>
      <c r="G431" s="128" t="s">
        <v>20</v>
      </c>
      <c r="H431" s="11" t="s">
        <v>23</v>
      </c>
      <c r="I431" s="39"/>
      <c r="J431" s="39"/>
      <c r="K431" s="39"/>
      <c r="L431" s="53" t="str">
        <f t="shared" si="12"/>
        <v>Thommen-TM-SPI-4(non)-TZTMSPI40N14-Pre-milled Blank【non】-Φ 14</v>
      </c>
    </row>
    <row r="432" spans="1:12">
      <c r="A432" s="31" t="s">
        <v>1110</v>
      </c>
      <c r="B432" s="37" t="s">
        <v>1742</v>
      </c>
      <c r="C432" s="31" t="s">
        <v>1111</v>
      </c>
      <c r="D432" s="31"/>
      <c r="E432" s="31">
        <v>4.5</v>
      </c>
      <c r="F432" s="136" t="s">
        <v>1751</v>
      </c>
      <c r="G432" s="129" t="s">
        <v>15</v>
      </c>
      <c r="H432" s="11" t="s">
        <v>16</v>
      </c>
      <c r="I432" s="39"/>
      <c r="J432" s="39"/>
      <c r="K432" s="39"/>
      <c r="L432" s="53" t="str">
        <f t="shared" si="12"/>
        <v>Thommen-TM-SPI-4.5-TZTMSPI4510-Pre-milled Blank-Φ 10</v>
      </c>
    </row>
    <row r="433" spans="1:12">
      <c r="A433" s="31" t="s">
        <v>1110</v>
      </c>
      <c r="B433" s="37" t="s">
        <v>1742</v>
      </c>
      <c r="C433" s="31" t="s">
        <v>1111</v>
      </c>
      <c r="D433" s="31"/>
      <c r="E433" s="31">
        <v>4.5</v>
      </c>
      <c r="F433" s="136" t="s">
        <v>1752</v>
      </c>
      <c r="G433" s="129" t="s">
        <v>15</v>
      </c>
      <c r="H433" s="11" t="s">
        <v>23</v>
      </c>
      <c r="I433" s="39"/>
      <c r="J433" s="39"/>
      <c r="K433" s="39"/>
      <c r="L433" s="53" t="str">
        <f t="shared" si="12"/>
        <v>Thommen-TM-SPI-4.5-TZTMSPI4514-Pre-milled Blank-Φ 14</v>
      </c>
    </row>
    <row r="434" ht="15" spans="1:12">
      <c r="A434" s="31" t="s">
        <v>1110</v>
      </c>
      <c r="B434" s="37" t="s">
        <v>1742</v>
      </c>
      <c r="C434" s="31" t="s">
        <v>1111</v>
      </c>
      <c r="D434" s="31"/>
      <c r="E434" s="37" t="s">
        <v>1373</v>
      </c>
      <c r="F434" s="136" t="s">
        <v>1753</v>
      </c>
      <c r="G434" s="128" t="s">
        <v>20</v>
      </c>
      <c r="H434" s="11" t="s">
        <v>16</v>
      </c>
      <c r="I434" s="39"/>
      <c r="J434" s="39"/>
      <c r="K434" s="39"/>
      <c r="L434" s="53" t="str">
        <f t="shared" si="12"/>
        <v>Thommen-TM-SPI-4.5(non)-TZTMSPI45N10-Pre-milled Blank【non】-Φ 10</v>
      </c>
    </row>
    <row r="435" ht="15" spans="1:12">
      <c r="A435" s="31" t="s">
        <v>1110</v>
      </c>
      <c r="B435" s="37" t="s">
        <v>1742</v>
      </c>
      <c r="C435" s="31" t="s">
        <v>1111</v>
      </c>
      <c r="D435" s="31"/>
      <c r="E435" s="37" t="s">
        <v>1373</v>
      </c>
      <c r="F435" s="136" t="s">
        <v>1754</v>
      </c>
      <c r="G435" s="128" t="s">
        <v>20</v>
      </c>
      <c r="H435" s="11" t="s">
        <v>23</v>
      </c>
      <c r="I435" s="39"/>
      <c r="J435" s="39"/>
      <c r="K435" s="39"/>
      <c r="L435" s="53" t="str">
        <f t="shared" si="12"/>
        <v>Thommen-TM-SPI-4.5(non)-TZTMSPI45N14-Pre-milled Blank【non】-Φ 14</v>
      </c>
    </row>
    <row r="436" spans="1:12">
      <c r="A436" s="31" t="s">
        <v>1110</v>
      </c>
      <c r="B436" s="37" t="s">
        <v>1742</v>
      </c>
      <c r="C436" s="31" t="s">
        <v>1111</v>
      </c>
      <c r="D436" s="31"/>
      <c r="E436" s="148">
        <v>5</v>
      </c>
      <c r="F436" s="136" t="s">
        <v>1755</v>
      </c>
      <c r="G436" s="129" t="s">
        <v>15</v>
      </c>
      <c r="H436" s="11" t="s">
        <v>16</v>
      </c>
      <c r="I436" s="39"/>
      <c r="J436" s="39"/>
      <c r="K436" s="39"/>
      <c r="L436" s="53" t="str">
        <f t="shared" si="12"/>
        <v>Thommen-TM-SPI-5-TZTMSPI5010-Pre-milled Blank-Φ 10</v>
      </c>
    </row>
    <row r="437" spans="1:12">
      <c r="A437" s="31" t="s">
        <v>1110</v>
      </c>
      <c r="B437" s="37" t="s">
        <v>1742</v>
      </c>
      <c r="C437" s="31" t="s">
        <v>1111</v>
      </c>
      <c r="D437" s="31"/>
      <c r="E437" s="148">
        <v>5</v>
      </c>
      <c r="F437" s="136" t="s">
        <v>1756</v>
      </c>
      <c r="G437" s="129" t="s">
        <v>15</v>
      </c>
      <c r="H437" s="11" t="s">
        <v>23</v>
      </c>
      <c r="I437" s="39"/>
      <c r="J437" s="39"/>
      <c r="K437" s="39"/>
      <c r="L437" s="53" t="str">
        <f t="shared" si="12"/>
        <v>Thommen-TM-SPI-5-TZTMSPI5014-Pre-milled Blank-Φ 14</v>
      </c>
    </row>
    <row r="438" ht="15" spans="1:12">
      <c r="A438" s="31" t="s">
        <v>1110</v>
      </c>
      <c r="B438" s="37" t="s">
        <v>1742</v>
      </c>
      <c r="C438" s="31" t="s">
        <v>1111</v>
      </c>
      <c r="D438" s="31"/>
      <c r="E438" s="149" t="s">
        <v>1757</v>
      </c>
      <c r="F438" s="136" t="s">
        <v>1758</v>
      </c>
      <c r="G438" s="128" t="s">
        <v>20</v>
      </c>
      <c r="H438" s="11" t="s">
        <v>16</v>
      </c>
      <c r="I438" s="39"/>
      <c r="J438" s="39"/>
      <c r="K438" s="39"/>
      <c r="L438" s="53" t="str">
        <f t="shared" si="12"/>
        <v>Thommen-TM-SPI-5(non)-TZTMSPI50N10-Pre-milled Blank【non】-Φ 10</v>
      </c>
    </row>
    <row r="439" ht="15" spans="1:12">
      <c r="A439" s="31" t="s">
        <v>1110</v>
      </c>
      <c r="B439" s="37" t="s">
        <v>1742</v>
      </c>
      <c r="C439" s="31" t="s">
        <v>1111</v>
      </c>
      <c r="D439" s="31"/>
      <c r="E439" s="149" t="s">
        <v>1757</v>
      </c>
      <c r="F439" s="136" t="s">
        <v>1759</v>
      </c>
      <c r="G439" s="128" t="s">
        <v>20</v>
      </c>
      <c r="H439" s="11" t="s">
        <v>23</v>
      </c>
      <c r="I439" s="39"/>
      <c r="J439" s="39"/>
      <c r="K439" s="39"/>
      <c r="L439" s="53" t="str">
        <f t="shared" si="12"/>
        <v>Thommen-TM-SPI-5(non)-TZTMSPI50N14-Pre-milled Blank【non】-Φ 14</v>
      </c>
    </row>
    <row r="440" spans="1:12">
      <c r="A440" s="31" t="s">
        <v>1110</v>
      </c>
      <c r="B440" s="37" t="s">
        <v>1742</v>
      </c>
      <c r="C440" s="31" t="s">
        <v>1111</v>
      </c>
      <c r="D440" s="31"/>
      <c r="E440" s="148">
        <v>6</v>
      </c>
      <c r="F440" s="136" t="s">
        <v>1760</v>
      </c>
      <c r="G440" s="129" t="s">
        <v>15</v>
      </c>
      <c r="H440" s="11" t="s">
        <v>16</v>
      </c>
      <c r="I440" s="39"/>
      <c r="J440" s="39"/>
      <c r="K440" s="39"/>
      <c r="L440" s="53" t="str">
        <f t="shared" si="12"/>
        <v>Thommen-TM-SPI-6-TZTMSPI6010-Pre-milled Blank-Φ 10</v>
      </c>
    </row>
    <row r="441" spans="1:12">
      <c r="A441" s="31" t="s">
        <v>1110</v>
      </c>
      <c r="B441" s="37" t="s">
        <v>1742</v>
      </c>
      <c r="C441" s="31" t="s">
        <v>1111</v>
      </c>
      <c r="D441" s="31"/>
      <c r="E441" s="148">
        <v>6</v>
      </c>
      <c r="F441" s="136" t="s">
        <v>1761</v>
      </c>
      <c r="G441" s="129" t="s">
        <v>15</v>
      </c>
      <c r="H441" s="11" t="s">
        <v>23</v>
      </c>
      <c r="I441" s="39"/>
      <c r="J441" s="39"/>
      <c r="K441" s="39"/>
      <c r="L441" s="53" t="str">
        <f t="shared" si="12"/>
        <v>Thommen-TM-SPI-6-TZTMSPI6014-Pre-milled Blank-Φ 14</v>
      </c>
    </row>
    <row r="442" ht="15" spans="1:12">
      <c r="A442" s="31" t="s">
        <v>1110</v>
      </c>
      <c r="B442" s="37" t="s">
        <v>1742</v>
      </c>
      <c r="C442" s="31" t="s">
        <v>1111</v>
      </c>
      <c r="D442" s="31"/>
      <c r="E442" s="149" t="s">
        <v>1762</v>
      </c>
      <c r="F442" s="136" t="s">
        <v>1763</v>
      </c>
      <c r="G442" s="128" t="s">
        <v>20</v>
      </c>
      <c r="H442" s="11" t="s">
        <v>16</v>
      </c>
      <c r="I442" s="39"/>
      <c r="J442" s="39"/>
      <c r="K442" s="39"/>
      <c r="L442" s="53" t="str">
        <f t="shared" si="12"/>
        <v>Thommen-TM-SPI-6(non)-TZTMSPI60N10-Pre-milled Blank【non】-Φ 10</v>
      </c>
    </row>
    <row r="443" ht="15" spans="1:12">
      <c r="A443" s="31" t="s">
        <v>1110</v>
      </c>
      <c r="B443" s="37" t="s">
        <v>1742</v>
      </c>
      <c r="C443" s="31" t="s">
        <v>1111</v>
      </c>
      <c r="D443" s="31"/>
      <c r="E443" s="149" t="s">
        <v>1762</v>
      </c>
      <c r="F443" s="136" t="s">
        <v>1764</v>
      </c>
      <c r="G443" s="128" t="s">
        <v>20</v>
      </c>
      <c r="H443" s="11" t="s">
        <v>23</v>
      </c>
      <c r="I443" s="39"/>
      <c r="J443" s="39"/>
      <c r="K443" s="39"/>
      <c r="L443" s="53" t="str">
        <f t="shared" si="12"/>
        <v>Thommen-TM-SPI-6(non)-TZTMSPI60N14-Pre-milled Blank【non】-Φ 14</v>
      </c>
    </row>
    <row r="444" spans="1:12">
      <c r="A444" s="37" t="s">
        <v>1117</v>
      </c>
      <c r="B444" s="37" t="s">
        <v>1765</v>
      </c>
      <c r="C444" s="31" t="s">
        <v>1117</v>
      </c>
      <c r="D444" s="31"/>
      <c r="E444" s="40" t="s">
        <v>433</v>
      </c>
      <c r="F444" s="136" t="s">
        <v>1766</v>
      </c>
      <c r="G444" s="129" t="s">
        <v>15</v>
      </c>
      <c r="H444" s="11" t="s">
        <v>16</v>
      </c>
      <c r="I444" s="39"/>
      <c r="J444" s="39"/>
      <c r="K444" s="39"/>
      <c r="L444" s="53" t="str">
        <f t="shared" si="12"/>
        <v>COWELL-COW-COWELL-M-TZCOWM10-Pre-milled Blank-Φ 10</v>
      </c>
    </row>
    <row r="445" spans="1:12">
      <c r="A445" s="37" t="s">
        <v>1117</v>
      </c>
      <c r="B445" s="37" t="s">
        <v>1765</v>
      </c>
      <c r="C445" s="31" t="s">
        <v>1117</v>
      </c>
      <c r="D445" s="31"/>
      <c r="E445" s="40" t="s">
        <v>433</v>
      </c>
      <c r="F445" s="136" t="s">
        <v>1767</v>
      </c>
      <c r="G445" s="129" t="s">
        <v>15</v>
      </c>
      <c r="H445" s="11" t="s">
        <v>23</v>
      </c>
      <c r="I445" s="39"/>
      <c r="J445" s="39"/>
      <c r="K445" s="39"/>
      <c r="L445" s="53" t="str">
        <f t="shared" si="12"/>
        <v>COWELL-COW-COWELL-M-TZCOWM14-Pre-milled Blank-Φ 14</v>
      </c>
    </row>
    <row r="446" ht="15" spans="1:12">
      <c r="A446" s="37" t="s">
        <v>1117</v>
      </c>
      <c r="B446" s="37" t="s">
        <v>1765</v>
      </c>
      <c r="C446" s="31" t="s">
        <v>1117</v>
      </c>
      <c r="D446" s="31"/>
      <c r="E446" s="40" t="s">
        <v>1331</v>
      </c>
      <c r="F446" s="136" t="s">
        <v>1768</v>
      </c>
      <c r="G446" s="128" t="s">
        <v>20</v>
      </c>
      <c r="H446" s="11" t="s">
        <v>16</v>
      </c>
      <c r="I446" s="39"/>
      <c r="J446" s="39"/>
      <c r="K446" s="39"/>
      <c r="L446" s="53" t="str">
        <f t="shared" si="12"/>
        <v>COWELL-COW-COWELL-M(non)-TZCOWMN10-Pre-milled Blank【non】-Φ 10</v>
      </c>
    </row>
    <row r="447" ht="15" spans="1:12">
      <c r="A447" s="37" t="s">
        <v>1117</v>
      </c>
      <c r="B447" s="37" t="s">
        <v>1765</v>
      </c>
      <c r="C447" s="31" t="s">
        <v>1117</v>
      </c>
      <c r="D447" s="31"/>
      <c r="E447" s="40" t="s">
        <v>1331</v>
      </c>
      <c r="F447" s="136" t="s">
        <v>1769</v>
      </c>
      <c r="G447" s="128" t="s">
        <v>20</v>
      </c>
      <c r="H447" s="11" t="s">
        <v>23</v>
      </c>
      <c r="I447" s="39"/>
      <c r="J447" s="39"/>
      <c r="K447" s="39"/>
      <c r="L447" s="53" t="str">
        <f t="shared" si="12"/>
        <v>COWELL-COW-COWELL-M(non)-TZCOWMN14-Pre-milled Blank【non】-Φ 14</v>
      </c>
    </row>
    <row r="448" spans="1:12">
      <c r="A448" s="37" t="s">
        <v>1117</v>
      </c>
      <c r="B448" s="37" t="s">
        <v>1765</v>
      </c>
      <c r="C448" s="31" t="s">
        <v>1117</v>
      </c>
      <c r="D448" s="31"/>
      <c r="E448" s="49" t="s">
        <v>443</v>
      </c>
      <c r="F448" s="136" t="s">
        <v>1770</v>
      </c>
      <c r="G448" s="129" t="s">
        <v>15</v>
      </c>
      <c r="H448" s="11" t="s">
        <v>16</v>
      </c>
      <c r="I448" s="39"/>
      <c r="J448" s="39"/>
      <c r="K448" s="39"/>
      <c r="L448" s="53" t="str">
        <f t="shared" si="12"/>
        <v>COWELL-COW-COWELL-R-TZCOWR10-Pre-milled Blank-Φ 10</v>
      </c>
    </row>
    <row r="449" spans="1:12">
      <c r="A449" s="37" t="s">
        <v>1117</v>
      </c>
      <c r="B449" s="37" t="s">
        <v>1765</v>
      </c>
      <c r="C449" s="31" t="s">
        <v>1117</v>
      </c>
      <c r="D449" s="31"/>
      <c r="E449" s="49" t="s">
        <v>443</v>
      </c>
      <c r="F449" s="136" t="s">
        <v>1771</v>
      </c>
      <c r="G449" s="129" t="s">
        <v>15</v>
      </c>
      <c r="H449" s="11" t="s">
        <v>23</v>
      </c>
      <c r="I449" s="39"/>
      <c r="J449" s="39"/>
      <c r="K449" s="39"/>
      <c r="L449" s="53" t="str">
        <f t="shared" si="12"/>
        <v>COWELL-COW-COWELL-R-TZCOWR14-Pre-milled Blank-Φ 14</v>
      </c>
    </row>
    <row r="450" ht="15" spans="1:12">
      <c r="A450" s="37" t="s">
        <v>1117</v>
      </c>
      <c r="B450" s="37" t="s">
        <v>1765</v>
      </c>
      <c r="C450" s="31" t="s">
        <v>1117</v>
      </c>
      <c r="D450" s="31"/>
      <c r="E450" s="49" t="s">
        <v>1233</v>
      </c>
      <c r="F450" s="136" t="s">
        <v>1772</v>
      </c>
      <c r="G450" s="128" t="s">
        <v>20</v>
      </c>
      <c r="H450" s="11" t="s">
        <v>16</v>
      </c>
      <c r="I450" s="39"/>
      <c r="J450" s="39"/>
      <c r="K450" s="39"/>
      <c r="L450" s="53" t="str">
        <f t="shared" si="12"/>
        <v>COWELL-COW-COWELL-R(non)-TZCOWRN10-Pre-milled Blank【non】-Φ 10</v>
      </c>
    </row>
    <row r="451" ht="15" spans="1:12">
      <c r="A451" s="37" t="s">
        <v>1117</v>
      </c>
      <c r="B451" s="37" t="s">
        <v>1765</v>
      </c>
      <c r="C451" s="31" t="s">
        <v>1117</v>
      </c>
      <c r="D451" s="31"/>
      <c r="E451" s="49" t="s">
        <v>1233</v>
      </c>
      <c r="F451" s="136" t="s">
        <v>1773</v>
      </c>
      <c r="G451" s="128" t="s">
        <v>20</v>
      </c>
      <c r="H451" s="11" t="s">
        <v>23</v>
      </c>
      <c r="I451" s="39"/>
      <c r="J451" s="39"/>
      <c r="K451" s="39"/>
      <c r="L451" s="53" t="str">
        <f t="shared" ref="L451:L514" si="14">A451&amp;"-"&amp;B451&amp;"-"&amp;C451&amp;"-"&amp;E451&amp;"-"&amp;F451&amp;"-"&amp;G451&amp;"-"&amp;H451</f>
        <v>COWELL-COW-COWELL-R(non)-TZCOWRN14-Pre-milled Blank【non】-Φ 14</v>
      </c>
    </row>
    <row r="452" spans="1:12">
      <c r="A452" s="31" t="s">
        <v>1774</v>
      </c>
      <c r="B452" s="37" t="s">
        <v>1775</v>
      </c>
      <c r="C452" s="38"/>
      <c r="D452" s="38"/>
      <c r="E452" s="40" t="s">
        <v>433</v>
      </c>
      <c r="F452" s="136" t="s">
        <v>1776</v>
      </c>
      <c r="G452" s="129" t="s">
        <v>15</v>
      </c>
      <c r="H452" s="11" t="s">
        <v>16</v>
      </c>
      <c r="I452" s="39"/>
      <c r="J452" s="39"/>
      <c r="K452" s="39"/>
      <c r="L452" s="53" t="str">
        <f t="shared" ref="L452:L459" si="15">A452&amp;"-"&amp;B452&amp;"-"&amp;E452&amp;"-"&amp;F452&amp;"-"&amp;G452&amp;"-"&amp;H452</f>
        <v>INNO-IN-M-TZINM10-Pre-milled Blank-Φ 10</v>
      </c>
    </row>
    <row r="453" spans="1:12">
      <c r="A453" s="31" t="s">
        <v>1774</v>
      </c>
      <c r="B453" s="37" t="s">
        <v>1775</v>
      </c>
      <c r="C453" s="38"/>
      <c r="D453" s="38"/>
      <c r="E453" s="40" t="s">
        <v>433</v>
      </c>
      <c r="F453" s="136" t="s">
        <v>1777</v>
      </c>
      <c r="G453" s="129" t="s">
        <v>15</v>
      </c>
      <c r="H453" s="11" t="s">
        <v>23</v>
      </c>
      <c r="I453" s="39"/>
      <c r="J453" s="39"/>
      <c r="K453" s="39"/>
      <c r="L453" s="53" t="str">
        <f t="shared" si="15"/>
        <v>INNO-IN-M-TZINM14-Pre-milled Blank-Φ 14</v>
      </c>
    </row>
    <row r="454" ht="15" spans="1:12">
      <c r="A454" s="31" t="s">
        <v>1774</v>
      </c>
      <c r="B454" s="37" t="s">
        <v>1775</v>
      </c>
      <c r="C454" s="38"/>
      <c r="D454" s="38"/>
      <c r="E454" s="40" t="s">
        <v>1331</v>
      </c>
      <c r="F454" s="136" t="s">
        <v>1778</v>
      </c>
      <c r="G454" s="128" t="s">
        <v>20</v>
      </c>
      <c r="H454" s="11" t="s">
        <v>16</v>
      </c>
      <c r="I454" s="39"/>
      <c r="J454" s="39"/>
      <c r="K454" s="39"/>
      <c r="L454" s="53" t="str">
        <f t="shared" si="15"/>
        <v>INNO-IN-M(non)-TZINMN10-Pre-milled Blank【non】-Φ 10</v>
      </c>
    </row>
    <row r="455" ht="15" spans="1:12">
      <c r="A455" s="31" t="s">
        <v>1774</v>
      </c>
      <c r="B455" s="37" t="s">
        <v>1775</v>
      </c>
      <c r="C455" s="38"/>
      <c r="D455" s="38"/>
      <c r="E455" s="40" t="s">
        <v>1331</v>
      </c>
      <c r="F455" s="136" t="s">
        <v>1779</v>
      </c>
      <c r="G455" s="128" t="s">
        <v>20</v>
      </c>
      <c r="H455" s="11" t="s">
        <v>23</v>
      </c>
      <c r="I455" s="39"/>
      <c r="J455" s="39"/>
      <c r="K455" s="39"/>
      <c r="L455" s="53" t="str">
        <f t="shared" si="15"/>
        <v>INNO-IN-M(non)-TZINMN14-Pre-milled Blank【non】-Φ 14</v>
      </c>
    </row>
    <row r="456" spans="1:12">
      <c r="A456" s="31" t="s">
        <v>1774</v>
      </c>
      <c r="B456" s="37" t="s">
        <v>1775</v>
      </c>
      <c r="C456" s="38"/>
      <c r="D456" s="38"/>
      <c r="E456" s="49" t="s">
        <v>443</v>
      </c>
      <c r="F456" s="136" t="s">
        <v>1780</v>
      </c>
      <c r="G456" s="129" t="s">
        <v>15</v>
      </c>
      <c r="H456" s="11" t="s">
        <v>16</v>
      </c>
      <c r="I456" s="39"/>
      <c r="J456" s="39"/>
      <c r="K456" s="39"/>
      <c r="L456" s="53" t="str">
        <f t="shared" si="15"/>
        <v>INNO-IN-R-TZINR10-Pre-milled Blank-Φ 10</v>
      </c>
    </row>
    <row r="457" spans="1:12">
      <c r="A457" s="31" t="s">
        <v>1774</v>
      </c>
      <c r="B457" s="37" t="s">
        <v>1775</v>
      </c>
      <c r="C457" s="38"/>
      <c r="D457" s="38"/>
      <c r="E457" s="49" t="s">
        <v>443</v>
      </c>
      <c r="F457" s="136" t="s">
        <v>1781</v>
      </c>
      <c r="G457" s="129" t="s">
        <v>15</v>
      </c>
      <c r="H457" s="11" t="s">
        <v>23</v>
      </c>
      <c r="I457" s="39"/>
      <c r="J457" s="39"/>
      <c r="K457" s="39"/>
      <c r="L457" s="53" t="str">
        <f t="shared" si="15"/>
        <v>INNO-IN-R-TZINR14-Pre-milled Blank-Φ 14</v>
      </c>
    </row>
    <row r="458" ht="15" spans="1:12">
      <c r="A458" s="31" t="s">
        <v>1774</v>
      </c>
      <c r="B458" s="37" t="s">
        <v>1775</v>
      </c>
      <c r="C458" s="38"/>
      <c r="D458" s="38"/>
      <c r="E458" s="49" t="s">
        <v>1233</v>
      </c>
      <c r="F458" s="136" t="s">
        <v>1782</v>
      </c>
      <c r="G458" s="128" t="s">
        <v>20</v>
      </c>
      <c r="H458" s="11" t="s">
        <v>16</v>
      </c>
      <c r="I458" s="39"/>
      <c r="J458" s="39"/>
      <c r="K458" s="39"/>
      <c r="L458" s="53" t="str">
        <f t="shared" si="15"/>
        <v>INNO-IN-R(non)-TZINRN10-Pre-milled Blank【non】-Φ 10</v>
      </c>
    </row>
    <row r="459" ht="15" spans="1:12">
      <c r="A459" s="31" t="s">
        <v>1774</v>
      </c>
      <c r="B459" s="37" t="s">
        <v>1775</v>
      </c>
      <c r="C459" s="38"/>
      <c r="D459" s="38"/>
      <c r="E459" s="49" t="s">
        <v>1233</v>
      </c>
      <c r="F459" s="136" t="s">
        <v>1783</v>
      </c>
      <c r="G459" s="128" t="s">
        <v>20</v>
      </c>
      <c r="H459" s="11" t="s">
        <v>23</v>
      </c>
      <c r="I459" s="39"/>
      <c r="J459" s="39"/>
      <c r="K459" s="39"/>
      <c r="L459" s="53" t="str">
        <f t="shared" si="15"/>
        <v>INNO-IN-R(non)-TZINRN14-Pre-milled Blank【non】-Φ 14</v>
      </c>
    </row>
    <row r="460" spans="1:12">
      <c r="A460" s="31" t="s">
        <v>1121</v>
      </c>
      <c r="B460" s="37" t="s">
        <v>1121</v>
      </c>
      <c r="C460" s="31" t="s">
        <v>1122</v>
      </c>
      <c r="D460" s="31"/>
      <c r="E460" s="40" t="s">
        <v>1123</v>
      </c>
      <c r="F460" s="136" t="s">
        <v>1784</v>
      </c>
      <c r="G460" s="129" t="s">
        <v>15</v>
      </c>
      <c r="H460" s="11" t="s">
        <v>16</v>
      </c>
      <c r="I460" s="39"/>
      <c r="J460" s="39"/>
      <c r="K460" s="39"/>
      <c r="L460" s="53" t="str">
        <f t="shared" si="14"/>
        <v>CSM-CSM-Submerged-N-TZCSMN10-Pre-milled Blank-Φ 10</v>
      </c>
    </row>
    <row r="461" spans="1:12">
      <c r="A461" s="31" t="s">
        <v>1121</v>
      </c>
      <c r="B461" s="37" t="s">
        <v>1121</v>
      </c>
      <c r="C461" s="31" t="s">
        <v>1122</v>
      </c>
      <c r="D461" s="31"/>
      <c r="E461" s="40" t="s">
        <v>1123</v>
      </c>
      <c r="F461" s="136" t="s">
        <v>1785</v>
      </c>
      <c r="G461" s="129" t="s">
        <v>15</v>
      </c>
      <c r="H461" s="11" t="s">
        <v>23</v>
      </c>
      <c r="I461" s="39"/>
      <c r="J461" s="39"/>
      <c r="K461" s="39"/>
      <c r="L461" s="53" t="str">
        <f t="shared" si="14"/>
        <v>CSM-CSM-Submerged-N-TZCSMN14-Pre-milled Blank-Φ 14</v>
      </c>
    </row>
    <row r="462" ht="15" spans="1:12">
      <c r="A462" s="31" t="s">
        <v>1121</v>
      </c>
      <c r="B462" s="37" t="s">
        <v>1121</v>
      </c>
      <c r="C462" s="31" t="s">
        <v>1122</v>
      </c>
      <c r="D462" s="31"/>
      <c r="E462" s="40" t="s">
        <v>1340</v>
      </c>
      <c r="F462" s="136" t="s">
        <v>1786</v>
      </c>
      <c r="G462" s="128" t="s">
        <v>20</v>
      </c>
      <c r="H462" s="11" t="s">
        <v>16</v>
      </c>
      <c r="I462" s="39"/>
      <c r="J462" s="39"/>
      <c r="K462" s="39"/>
      <c r="L462" s="53" t="str">
        <f t="shared" si="14"/>
        <v>CSM-CSM-Submerged-N(non)-TZCSMNN10-Pre-milled Blank【non】-Φ 10</v>
      </c>
    </row>
    <row r="463" ht="15" spans="1:12">
      <c r="A463" s="31" t="s">
        <v>1121</v>
      </c>
      <c r="B463" s="37" t="s">
        <v>1121</v>
      </c>
      <c r="C463" s="31" t="s">
        <v>1122</v>
      </c>
      <c r="D463" s="31"/>
      <c r="E463" s="40" t="s">
        <v>1340</v>
      </c>
      <c r="F463" s="136" t="s">
        <v>1787</v>
      </c>
      <c r="G463" s="128" t="s">
        <v>20</v>
      </c>
      <c r="H463" s="11" t="s">
        <v>23</v>
      </c>
      <c r="I463" s="39"/>
      <c r="J463" s="39"/>
      <c r="K463" s="39"/>
      <c r="L463" s="53" t="str">
        <f t="shared" si="14"/>
        <v>CSM-CSM-Submerged-N(non)-TZCSMNN14-Pre-milled Blank【non】-Φ 14</v>
      </c>
    </row>
    <row r="464" spans="1:12">
      <c r="A464" s="31" t="s">
        <v>1121</v>
      </c>
      <c r="B464" s="37" t="s">
        <v>1121</v>
      </c>
      <c r="C464" s="31" t="s">
        <v>1122</v>
      </c>
      <c r="D464" s="31"/>
      <c r="E464" s="49" t="s">
        <v>443</v>
      </c>
      <c r="F464" s="136" t="s">
        <v>1788</v>
      </c>
      <c r="G464" s="129" t="s">
        <v>15</v>
      </c>
      <c r="H464" s="11" t="s">
        <v>16</v>
      </c>
      <c r="I464" s="39"/>
      <c r="J464" s="39"/>
      <c r="K464" s="39"/>
      <c r="L464" s="53" t="str">
        <f t="shared" si="14"/>
        <v>CSM-CSM-Submerged-R-TZCSMR10-Pre-milled Blank-Φ 10</v>
      </c>
    </row>
    <row r="465" spans="1:12">
      <c r="A465" s="31" t="s">
        <v>1121</v>
      </c>
      <c r="B465" s="37" t="s">
        <v>1121</v>
      </c>
      <c r="C465" s="31" t="s">
        <v>1122</v>
      </c>
      <c r="D465" s="31"/>
      <c r="E465" s="49" t="s">
        <v>443</v>
      </c>
      <c r="F465" s="136" t="s">
        <v>1789</v>
      </c>
      <c r="G465" s="129" t="s">
        <v>15</v>
      </c>
      <c r="H465" s="11" t="s">
        <v>23</v>
      </c>
      <c r="I465" s="39"/>
      <c r="J465" s="39"/>
      <c r="K465" s="39"/>
      <c r="L465" s="53" t="str">
        <f t="shared" si="14"/>
        <v>CSM-CSM-Submerged-R-TZCSMR14-Pre-milled Blank-Φ 14</v>
      </c>
    </row>
    <row r="466" ht="15" spans="1:12">
      <c r="A466" s="31" t="s">
        <v>1121</v>
      </c>
      <c r="B466" s="37" t="s">
        <v>1121</v>
      </c>
      <c r="C466" s="31" t="s">
        <v>1122</v>
      </c>
      <c r="D466" s="31"/>
      <c r="E466" s="49" t="s">
        <v>1233</v>
      </c>
      <c r="F466" s="136" t="s">
        <v>1790</v>
      </c>
      <c r="G466" s="128" t="s">
        <v>20</v>
      </c>
      <c r="H466" s="11" t="s">
        <v>16</v>
      </c>
      <c r="I466" s="39"/>
      <c r="J466" s="39"/>
      <c r="K466" s="39"/>
      <c r="L466" s="53" t="str">
        <f t="shared" si="14"/>
        <v>CSM-CSM-Submerged-R(non)-TZCSMRN10-Pre-milled Blank【non】-Φ 10</v>
      </c>
    </row>
    <row r="467" ht="15" spans="1:12">
      <c r="A467" s="31" t="s">
        <v>1121</v>
      </c>
      <c r="B467" s="37" t="s">
        <v>1121</v>
      </c>
      <c r="C467" s="31" t="s">
        <v>1122</v>
      </c>
      <c r="D467" s="31"/>
      <c r="E467" s="49" t="s">
        <v>1233</v>
      </c>
      <c r="F467" s="136" t="s">
        <v>1791</v>
      </c>
      <c r="G467" s="128" t="s">
        <v>20</v>
      </c>
      <c r="H467" s="11" t="s">
        <v>23</v>
      </c>
      <c r="I467" s="39"/>
      <c r="J467" s="39"/>
      <c r="K467" s="39"/>
      <c r="L467" s="53" t="str">
        <f t="shared" si="14"/>
        <v>CSM-CSM-Submerged-R(non)-TZCSMRN14-Pre-milled Blank【non】-Φ 14</v>
      </c>
    </row>
    <row r="468" spans="1:12">
      <c r="A468" s="31" t="s">
        <v>1792</v>
      </c>
      <c r="B468" s="37" t="s">
        <v>1793</v>
      </c>
      <c r="C468" s="38" t="s">
        <v>1794</v>
      </c>
      <c r="D468" s="38"/>
      <c r="E468" s="31">
        <v>3.3</v>
      </c>
      <c r="F468" s="136" t="s">
        <v>1795</v>
      </c>
      <c r="G468" s="129" t="s">
        <v>15</v>
      </c>
      <c r="H468" s="11" t="s">
        <v>16</v>
      </c>
      <c r="I468" s="39"/>
      <c r="J468" s="39"/>
      <c r="K468" s="39"/>
      <c r="L468" s="53" t="str">
        <f t="shared" si="14"/>
        <v>Camlog-CAM-CONELOG-3.3-TZCAM3310-Pre-milled Blank-Φ 10</v>
      </c>
    </row>
    <row r="469" spans="1:12">
      <c r="A469" s="31" t="s">
        <v>1792</v>
      </c>
      <c r="B469" s="37" t="s">
        <v>1793</v>
      </c>
      <c r="C469" s="38" t="s">
        <v>1794</v>
      </c>
      <c r="D469" s="38"/>
      <c r="E469" s="31">
        <v>3.3</v>
      </c>
      <c r="F469" s="136" t="s">
        <v>1796</v>
      </c>
      <c r="G469" s="129" t="s">
        <v>15</v>
      </c>
      <c r="H469" s="11" t="s">
        <v>23</v>
      </c>
      <c r="I469" s="39"/>
      <c r="J469" s="39"/>
      <c r="K469" s="39"/>
      <c r="L469" s="53" t="str">
        <f t="shared" si="14"/>
        <v>Camlog-CAM-CONELOG-3.3-TZCAM3314-Pre-milled Blank-Φ 14</v>
      </c>
    </row>
    <row r="470" ht="15" spans="1:12">
      <c r="A470" s="31" t="s">
        <v>1792</v>
      </c>
      <c r="B470" s="37" t="s">
        <v>1793</v>
      </c>
      <c r="C470" s="38" t="s">
        <v>1794</v>
      </c>
      <c r="D470" s="38"/>
      <c r="E470" s="37" t="s">
        <v>1555</v>
      </c>
      <c r="F470" s="136" t="s">
        <v>1797</v>
      </c>
      <c r="G470" s="128" t="s">
        <v>20</v>
      </c>
      <c r="H470" s="11" t="s">
        <v>16</v>
      </c>
      <c r="I470" s="39"/>
      <c r="J470" s="39"/>
      <c r="K470" s="39"/>
      <c r="L470" s="53" t="str">
        <f t="shared" si="14"/>
        <v>Camlog-CAM-CONELOG-3.3(non)-TZCAM33N10-Pre-milled Blank【non】-Φ 10</v>
      </c>
    </row>
    <row r="471" ht="15" spans="1:12">
      <c r="A471" s="31" t="s">
        <v>1792</v>
      </c>
      <c r="B471" s="37" t="s">
        <v>1793</v>
      </c>
      <c r="C471" s="38" t="s">
        <v>1794</v>
      </c>
      <c r="D471" s="38"/>
      <c r="E471" s="37" t="s">
        <v>1555</v>
      </c>
      <c r="F471" s="136" t="s">
        <v>1798</v>
      </c>
      <c r="G471" s="128" t="s">
        <v>20</v>
      </c>
      <c r="H471" s="11" t="s">
        <v>23</v>
      </c>
      <c r="I471" s="39"/>
      <c r="J471" s="39"/>
      <c r="K471" s="39"/>
      <c r="L471" s="53" t="str">
        <f t="shared" si="14"/>
        <v>Camlog-CAM-CONELOG-3.3(non)-TZCAM33N14-Pre-milled Blank【non】-Φ 14</v>
      </c>
    </row>
    <row r="472" spans="1:12">
      <c r="A472" s="31" t="s">
        <v>1792</v>
      </c>
      <c r="B472" s="37" t="s">
        <v>1793</v>
      </c>
      <c r="C472" s="38" t="s">
        <v>1794</v>
      </c>
      <c r="D472" s="38"/>
      <c r="E472" s="31">
        <v>3.8</v>
      </c>
      <c r="F472" s="136" t="s">
        <v>1799</v>
      </c>
      <c r="G472" s="129" t="s">
        <v>15</v>
      </c>
      <c r="H472" s="11" t="s">
        <v>16</v>
      </c>
      <c r="I472" s="39"/>
      <c r="J472" s="39"/>
      <c r="K472" s="39"/>
      <c r="L472" s="53" t="str">
        <f t="shared" si="14"/>
        <v>Camlog-CAM-CONELOG-3.8-TZCAM3810-Pre-milled Blank-Φ 10</v>
      </c>
    </row>
    <row r="473" spans="1:12">
      <c r="A473" s="31" t="s">
        <v>1792</v>
      </c>
      <c r="B473" s="37" t="s">
        <v>1793</v>
      </c>
      <c r="C473" s="38" t="s">
        <v>1794</v>
      </c>
      <c r="D473" s="38"/>
      <c r="E473" s="31">
        <v>3.8</v>
      </c>
      <c r="F473" s="136" t="s">
        <v>1800</v>
      </c>
      <c r="G473" s="129" t="s">
        <v>15</v>
      </c>
      <c r="H473" s="11" t="s">
        <v>23</v>
      </c>
      <c r="I473" s="39"/>
      <c r="J473" s="39"/>
      <c r="K473" s="39"/>
      <c r="L473" s="53" t="str">
        <f t="shared" si="14"/>
        <v>Camlog-CAM-CONELOG-3.8-TZCAM3814-Pre-milled Blank-Φ 14</v>
      </c>
    </row>
    <row r="474" ht="15" spans="1:12">
      <c r="A474" s="31" t="s">
        <v>1792</v>
      </c>
      <c r="B474" s="37" t="s">
        <v>1793</v>
      </c>
      <c r="C474" s="38" t="s">
        <v>1794</v>
      </c>
      <c r="D474" s="38"/>
      <c r="E474" s="37" t="s">
        <v>1503</v>
      </c>
      <c r="F474" s="136" t="s">
        <v>1801</v>
      </c>
      <c r="G474" s="128" t="s">
        <v>20</v>
      </c>
      <c r="H474" s="11" t="s">
        <v>16</v>
      </c>
      <c r="I474" s="39"/>
      <c r="J474" s="39"/>
      <c r="K474" s="39"/>
      <c r="L474" s="53" t="str">
        <f t="shared" si="14"/>
        <v>Camlog-CAM-CONELOG-3.8(non)-TZCAM38N10-Pre-milled Blank【non】-Φ 10</v>
      </c>
    </row>
    <row r="475" ht="15" spans="1:12">
      <c r="A475" s="31" t="s">
        <v>1792</v>
      </c>
      <c r="B475" s="37" t="s">
        <v>1793</v>
      </c>
      <c r="C475" s="38" t="s">
        <v>1794</v>
      </c>
      <c r="D475" s="38"/>
      <c r="E475" s="37" t="s">
        <v>1503</v>
      </c>
      <c r="F475" s="136" t="s">
        <v>1802</v>
      </c>
      <c r="G475" s="128" t="s">
        <v>20</v>
      </c>
      <c r="H475" s="11" t="s">
        <v>23</v>
      </c>
      <c r="I475" s="39"/>
      <c r="J475" s="39"/>
      <c r="K475" s="39"/>
      <c r="L475" s="53" t="str">
        <f t="shared" si="14"/>
        <v>Camlog-CAM-CONELOG-3.8(non)-TZCAM38N14-Pre-milled Blank【non】-Φ 14</v>
      </c>
    </row>
    <row r="476" spans="1:12">
      <c r="A476" s="31" t="s">
        <v>1792</v>
      </c>
      <c r="B476" s="37" t="s">
        <v>1793</v>
      </c>
      <c r="C476" s="38" t="s">
        <v>1794</v>
      </c>
      <c r="D476" s="38"/>
      <c r="E476" s="31">
        <v>4.3</v>
      </c>
      <c r="F476" s="136" t="s">
        <v>1803</v>
      </c>
      <c r="G476" s="129" t="s">
        <v>15</v>
      </c>
      <c r="H476" s="11" t="s">
        <v>16</v>
      </c>
      <c r="I476" s="39"/>
      <c r="J476" s="39"/>
      <c r="K476" s="39"/>
      <c r="L476" s="53" t="str">
        <f t="shared" si="14"/>
        <v>Camlog-CAM-CONELOG-4.3-TZCAM4310-Pre-milled Blank-Φ 10</v>
      </c>
    </row>
    <row r="477" spans="1:12">
      <c r="A477" s="31" t="s">
        <v>1792</v>
      </c>
      <c r="B477" s="37" t="s">
        <v>1793</v>
      </c>
      <c r="C477" s="38" t="s">
        <v>1794</v>
      </c>
      <c r="D477" s="38"/>
      <c r="E477" s="31">
        <v>4.3</v>
      </c>
      <c r="F477" s="136" t="s">
        <v>1804</v>
      </c>
      <c r="G477" s="129" t="s">
        <v>15</v>
      </c>
      <c r="H477" s="11" t="s">
        <v>23</v>
      </c>
      <c r="I477" s="39"/>
      <c r="J477" s="39"/>
      <c r="K477" s="39"/>
      <c r="L477" s="53" t="str">
        <f t="shared" si="14"/>
        <v>Camlog-CAM-CONELOG-4.3-TZCAM4314-Pre-milled Blank-Φ 14</v>
      </c>
    </row>
    <row r="478" ht="15" spans="1:12">
      <c r="A478" s="31" t="s">
        <v>1792</v>
      </c>
      <c r="B478" s="37" t="s">
        <v>1793</v>
      </c>
      <c r="C478" s="38" t="s">
        <v>1794</v>
      </c>
      <c r="D478" s="38"/>
      <c r="E478" s="37" t="s">
        <v>1805</v>
      </c>
      <c r="F478" s="136" t="s">
        <v>1806</v>
      </c>
      <c r="G478" s="128" t="s">
        <v>20</v>
      </c>
      <c r="H478" s="11" t="s">
        <v>16</v>
      </c>
      <c r="I478" s="39"/>
      <c r="J478" s="39"/>
      <c r="K478" s="39"/>
      <c r="L478" s="53" t="str">
        <f t="shared" si="14"/>
        <v>Camlog-CAM-CONELOG-4.3(non)-TZCAM43N10-Pre-milled Blank【non】-Φ 10</v>
      </c>
    </row>
    <row r="479" ht="15" spans="1:12">
      <c r="A479" s="31" t="s">
        <v>1792</v>
      </c>
      <c r="B479" s="37" t="s">
        <v>1793</v>
      </c>
      <c r="C479" s="38" t="s">
        <v>1794</v>
      </c>
      <c r="D479" s="38"/>
      <c r="E479" s="37" t="s">
        <v>1805</v>
      </c>
      <c r="F479" s="136" t="s">
        <v>1807</v>
      </c>
      <c r="G479" s="128" t="s">
        <v>20</v>
      </c>
      <c r="H479" s="11" t="s">
        <v>23</v>
      </c>
      <c r="I479" s="39"/>
      <c r="J479" s="39"/>
      <c r="K479" s="39"/>
      <c r="L479" s="53" t="str">
        <f t="shared" si="14"/>
        <v>Camlog-CAM-CONELOG-4.3(non)-TZCAM43N14-Pre-milled Blank【non】-Φ 14</v>
      </c>
    </row>
    <row r="480" spans="1:12">
      <c r="A480" s="31" t="s">
        <v>1792</v>
      </c>
      <c r="B480" s="37" t="s">
        <v>1793</v>
      </c>
      <c r="C480" s="38" t="s">
        <v>1794</v>
      </c>
      <c r="D480" s="38"/>
      <c r="E480" s="148">
        <v>5</v>
      </c>
      <c r="F480" s="136" t="s">
        <v>1808</v>
      </c>
      <c r="G480" s="129" t="s">
        <v>15</v>
      </c>
      <c r="H480" s="11" t="s">
        <v>16</v>
      </c>
      <c r="I480" s="39"/>
      <c r="J480" s="39"/>
      <c r="K480" s="39"/>
      <c r="L480" s="53" t="str">
        <f t="shared" si="14"/>
        <v>Camlog-CAM-CONELOG-5-TZCAM5010-Pre-milled Blank-Φ 10</v>
      </c>
    </row>
    <row r="481" spans="1:12">
      <c r="A481" s="31" t="s">
        <v>1792</v>
      </c>
      <c r="B481" s="37" t="s">
        <v>1793</v>
      </c>
      <c r="C481" s="38" t="s">
        <v>1794</v>
      </c>
      <c r="D481" s="38"/>
      <c r="E481" s="148">
        <v>5</v>
      </c>
      <c r="F481" s="136" t="s">
        <v>1809</v>
      </c>
      <c r="G481" s="129" t="s">
        <v>15</v>
      </c>
      <c r="H481" s="11" t="s">
        <v>23</v>
      </c>
      <c r="I481" s="39"/>
      <c r="J481" s="39"/>
      <c r="K481" s="39"/>
      <c r="L481" s="53" t="str">
        <f t="shared" si="14"/>
        <v>Camlog-CAM-CONELOG-5-TZCAM5014-Pre-milled Blank-Φ 14</v>
      </c>
    </row>
    <row r="482" ht="15" spans="1:12">
      <c r="A482" s="31" t="s">
        <v>1792</v>
      </c>
      <c r="B482" s="37" t="s">
        <v>1793</v>
      </c>
      <c r="C482" s="38" t="s">
        <v>1794</v>
      </c>
      <c r="D482" s="38"/>
      <c r="E482" s="149" t="s">
        <v>1757</v>
      </c>
      <c r="F482" s="136" t="s">
        <v>1810</v>
      </c>
      <c r="G482" s="128" t="s">
        <v>20</v>
      </c>
      <c r="H482" s="11" t="s">
        <v>16</v>
      </c>
      <c r="I482" s="39"/>
      <c r="J482" s="39"/>
      <c r="K482" s="39"/>
      <c r="L482" s="53" t="str">
        <f t="shared" si="14"/>
        <v>Camlog-CAM-CONELOG-5(non)-TZCAM50N10-Pre-milled Blank【non】-Φ 10</v>
      </c>
    </row>
    <row r="483" ht="15" spans="1:12">
      <c r="A483" s="31" t="s">
        <v>1792</v>
      </c>
      <c r="B483" s="37" t="s">
        <v>1793</v>
      </c>
      <c r="C483" s="38" t="s">
        <v>1794</v>
      </c>
      <c r="D483" s="38"/>
      <c r="E483" s="149" t="s">
        <v>1757</v>
      </c>
      <c r="F483" s="136" t="s">
        <v>1811</v>
      </c>
      <c r="G483" s="128" t="s">
        <v>20</v>
      </c>
      <c r="H483" s="11" t="s">
        <v>23</v>
      </c>
      <c r="I483" s="39"/>
      <c r="J483" s="39"/>
      <c r="K483" s="39"/>
      <c r="L483" s="53" t="str">
        <f t="shared" si="14"/>
        <v>Camlog-CAM-CONELOG-5(non)-TZCAM50N14-Pre-milled Blank【non】-Φ 14</v>
      </c>
    </row>
    <row r="484" spans="1:12">
      <c r="A484" s="31" t="s">
        <v>1792</v>
      </c>
      <c r="B484" s="37" t="s">
        <v>1793</v>
      </c>
      <c r="C484" s="38" t="s">
        <v>1794</v>
      </c>
      <c r="D484" s="38"/>
      <c r="E484" s="148">
        <v>6</v>
      </c>
      <c r="F484" s="136" t="s">
        <v>1812</v>
      </c>
      <c r="G484" s="129" t="s">
        <v>15</v>
      </c>
      <c r="H484" s="11" t="s">
        <v>16</v>
      </c>
      <c r="I484" s="39"/>
      <c r="J484" s="39"/>
      <c r="K484" s="39"/>
      <c r="L484" s="53" t="str">
        <f t="shared" si="14"/>
        <v>Camlog-CAM-CONELOG-6-TZCAM6010-Pre-milled Blank-Φ 10</v>
      </c>
    </row>
    <row r="485" spans="1:12">
      <c r="A485" s="31" t="s">
        <v>1792</v>
      </c>
      <c r="B485" s="37" t="s">
        <v>1793</v>
      </c>
      <c r="C485" s="38" t="s">
        <v>1794</v>
      </c>
      <c r="D485" s="38"/>
      <c r="E485" s="148">
        <v>6</v>
      </c>
      <c r="F485" s="136" t="s">
        <v>1813</v>
      </c>
      <c r="G485" s="129" t="s">
        <v>15</v>
      </c>
      <c r="H485" s="11" t="s">
        <v>23</v>
      </c>
      <c r="I485" s="39"/>
      <c r="J485" s="39"/>
      <c r="K485" s="39"/>
      <c r="L485" s="53" t="str">
        <f t="shared" si="14"/>
        <v>Camlog-CAM-CONELOG-6-TZCAM6014-Pre-milled Blank-Φ 14</v>
      </c>
    </row>
    <row r="486" ht="15" spans="1:12">
      <c r="A486" s="31" t="s">
        <v>1792</v>
      </c>
      <c r="B486" s="37" t="s">
        <v>1793</v>
      </c>
      <c r="C486" s="38" t="s">
        <v>1794</v>
      </c>
      <c r="D486" s="38"/>
      <c r="E486" s="149" t="s">
        <v>1762</v>
      </c>
      <c r="F486" s="136" t="s">
        <v>1814</v>
      </c>
      <c r="G486" s="128" t="s">
        <v>20</v>
      </c>
      <c r="H486" s="11" t="s">
        <v>16</v>
      </c>
      <c r="I486" s="39"/>
      <c r="J486" s="39"/>
      <c r="K486" s="39"/>
      <c r="L486" s="53" t="str">
        <f t="shared" si="14"/>
        <v>Camlog-CAM-CONELOG-6(non)-TZCAM60N10-Pre-milled Blank【non】-Φ 10</v>
      </c>
    </row>
    <row r="487" ht="15" spans="1:12">
      <c r="A487" s="31" t="s">
        <v>1792</v>
      </c>
      <c r="B487" s="37" t="s">
        <v>1793</v>
      </c>
      <c r="C487" s="38" t="s">
        <v>1794</v>
      </c>
      <c r="D487" s="38"/>
      <c r="E487" s="149" t="s">
        <v>1762</v>
      </c>
      <c r="F487" s="136" t="s">
        <v>1815</v>
      </c>
      <c r="G487" s="128" t="s">
        <v>20</v>
      </c>
      <c r="H487" s="11" t="s">
        <v>23</v>
      </c>
      <c r="I487" s="39"/>
      <c r="J487" s="39"/>
      <c r="K487" s="39"/>
      <c r="L487" s="53" t="str">
        <f t="shared" si="14"/>
        <v>Camlog-CAM-CONELOG-6(non)-TZCAM60N14-Pre-milled Blank【non】-Φ 14</v>
      </c>
    </row>
    <row r="488" spans="1:12">
      <c r="A488" s="31" t="s">
        <v>1132</v>
      </c>
      <c r="B488" s="37" t="s">
        <v>1816</v>
      </c>
      <c r="C488" s="31" t="s">
        <v>1133</v>
      </c>
      <c r="D488" s="31"/>
      <c r="E488" s="31" t="s">
        <v>443</v>
      </c>
      <c r="F488" s="136" t="s">
        <v>1817</v>
      </c>
      <c r="G488" s="129" t="s">
        <v>15</v>
      </c>
      <c r="H488" s="11" t="s">
        <v>16</v>
      </c>
      <c r="I488" s="39"/>
      <c r="J488" s="39"/>
      <c r="K488" s="39"/>
      <c r="L488" s="53" t="str">
        <f t="shared" si="14"/>
        <v>T-Plus-TP-A Plus-R-TZTPAR10-Pre-milled Blank-Φ 10</v>
      </c>
    </row>
    <row r="489" spans="1:12">
      <c r="A489" s="31" t="s">
        <v>1132</v>
      </c>
      <c r="B489" s="37" t="s">
        <v>1816</v>
      </c>
      <c r="C489" s="31" t="s">
        <v>1133</v>
      </c>
      <c r="D489" s="31"/>
      <c r="E489" s="31" t="s">
        <v>443</v>
      </c>
      <c r="F489" s="136" t="s">
        <v>1818</v>
      </c>
      <c r="G489" s="129" t="s">
        <v>15</v>
      </c>
      <c r="H489" s="11" t="s">
        <v>23</v>
      </c>
      <c r="I489" s="39"/>
      <c r="J489" s="39"/>
      <c r="K489" s="39"/>
      <c r="L489" s="53" t="str">
        <f t="shared" si="14"/>
        <v>T-Plus-TP-A Plus-R-TZTPAR14-Pre-milled Blank-Φ 14</v>
      </c>
    </row>
    <row r="490" ht="15" spans="1:12">
      <c r="A490" s="31" t="s">
        <v>1132</v>
      </c>
      <c r="B490" s="37" t="s">
        <v>1816</v>
      </c>
      <c r="C490" s="31" t="s">
        <v>1133</v>
      </c>
      <c r="D490" s="31"/>
      <c r="E490" s="37" t="s">
        <v>1233</v>
      </c>
      <c r="F490" s="136" t="s">
        <v>1819</v>
      </c>
      <c r="G490" s="128" t="s">
        <v>20</v>
      </c>
      <c r="H490" s="11" t="s">
        <v>16</v>
      </c>
      <c r="I490" s="39"/>
      <c r="J490" s="39"/>
      <c r="K490" s="39"/>
      <c r="L490" s="53" t="str">
        <f t="shared" si="14"/>
        <v>T-Plus-TP-A Plus-R(non)-TZTPARN10-Pre-milled Blank【non】-Φ 10</v>
      </c>
    </row>
    <row r="491" ht="15" spans="1:12">
      <c r="A491" s="31" t="s">
        <v>1132</v>
      </c>
      <c r="B491" s="37" t="s">
        <v>1816</v>
      </c>
      <c r="C491" s="31" t="s">
        <v>1133</v>
      </c>
      <c r="D491" s="31"/>
      <c r="E491" s="37" t="s">
        <v>1233</v>
      </c>
      <c r="F491" s="136" t="s">
        <v>1820</v>
      </c>
      <c r="G491" s="128" t="s">
        <v>20</v>
      </c>
      <c r="H491" s="11" t="s">
        <v>23</v>
      </c>
      <c r="I491" s="39"/>
      <c r="J491" s="39"/>
      <c r="K491" s="39"/>
      <c r="L491" s="53" t="str">
        <f t="shared" si="14"/>
        <v>T-Plus-TP-A Plus-R(non)-TZTPARN14-Pre-milled Blank【non】-Φ 14</v>
      </c>
    </row>
    <row r="492" spans="1:12">
      <c r="A492" s="31" t="s">
        <v>1132</v>
      </c>
      <c r="B492" s="37" t="s">
        <v>1816</v>
      </c>
      <c r="C492" s="31" t="s">
        <v>963</v>
      </c>
      <c r="D492" s="31"/>
      <c r="E492" s="31" t="s">
        <v>433</v>
      </c>
      <c r="F492" s="136" t="s">
        <v>1821</v>
      </c>
      <c r="G492" s="129" t="s">
        <v>15</v>
      </c>
      <c r="H492" s="11" t="s">
        <v>16</v>
      </c>
      <c r="I492" s="39"/>
      <c r="J492" s="39"/>
      <c r="K492" s="39"/>
      <c r="L492" s="53" t="str">
        <f t="shared" si="14"/>
        <v>T-Plus-TP-ST-M-TZTPSTM10-Pre-milled Blank-Φ 10</v>
      </c>
    </row>
    <row r="493" spans="1:12">
      <c r="A493" s="31" t="s">
        <v>1132</v>
      </c>
      <c r="B493" s="37" t="s">
        <v>1816</v>
      </c>
      <c r="C493" s="31" t="s">
        <v>963</v>
      </c>
      <c r="D493" s="31"/>
      <c r="E493" s="31" t="s">
        <v>433</v>
      </c>
      <c r="F493" s="136" t="s">
        <v>1822</v>
      </c>
      <c r="G493" s="129" t="s">
        <v>15</v>
      </c>
      <c r="H493" s="11" t="s">
        <v>23</v>
      </c>
      <c r="I493" s="39"/>
      <c r="J493" s="39"/>
      <c r="K493" s="39"/>
      <c r="L493" s="53" t="str">
        <f t="shared" si="14"/>
        <v>T-Plus-TP-ST-M-TZTPSTM14-Pre-milled Blank-Φ 14</v>
      </c>
    </row>
    <row r="494" ht="15" spans="1:12">
      <c r="A494" s="31" t="s">
        <v>1132</v>
      </c>
      <c r="B494" s="37" t="s">
        <v>1816</v>
      </c>
      <c r="C494" s="31" t="s">
        <v>963</v>
      </c>
      <c r="D494" s="31"/>
      <c r="E494" s="37" t="s">
        <v>1331</v>
      </c>
      <c r="F494" s="136" t="s">
        <v>1823</v>
      </c>
      <c r="G494" s="128" t="s">
        <v>20</v>
      </c>
      <c r="H494" s="11" t="s">
        <v>16</v>
      </c>
      <c r="I494" s="39"/>
      <c r="J494" s="39"/>
      <c r="K494" s="39"/>
      <c r="L494" s="53" t="str">
        <f t="shared" si="14"/>
        <v>T-Plus-TP-ST-M(non)-TZTPSTMN10-Pre-milled Blank【non】-Φ 10</v>
      </c>
    </row>
    <row r="495" ht="15" spans="1:12">
      <c r="A495" s="31" t="s">
        <v>1132</v>
      </c>
      <c r="B495" s="37" t="s">
        <v>1816</v>
      </c>
      <c r="C495" s="31" t="s">
        <v>963</v>
      </c>
      <c r="D495" s="31"/>
      <c r="E495" s="37" t="s">
        <v>1331</v>
      </c>
      <c r="F495" s="136" t="s">
        <v>1824</v>
      </c>
      <c r="G495" s="128" t="s">
        <v>20</v>
      </c>
      <c r="H495" s="11" t="s">
        <v>23</v>
      </c>
      <c r="I495" s="39"/>
      <c r="J495" s="39"/>
      <c r="K495" s="39"/>
      <c r="L495" s="53" t="str">
        <f t="shared" si="14"/>
        <v>T-Plus-TP-ST-M(non)-TZTPSTMN14-Pre-milled Blank【non】-Φ 14</v>
      </c>
    </row>
    <row r="496" spans="1:12">
      <c r="A496" s="31" t="s">
        <v>1132</v>
      </c>
      <c r="B496" s="37" t="s">
        <v>1816</v>
      </c>
      <c r="C496" s="31" t="s">
        <v>963</v>
      </c>
      <c r="D496" s="31"/>
      <c r="E496" s="31" t="s">
        <v>443</v>
      </c>
      <c r="F496" s="136" t="s">
        <v>1825</v>
      </c>
      <c r="G496" s="129" t="s">
        <v>15</v>
      </c>
      <c r="H496" s="11" t="s">
        <v>16</v>
      </c>
      <c r="I496" s="39"/>
      <c r="J496" s="39"/>
      <c r="K496" s="39"/>
      <c r="L496" s="53" t="str">
        <f t="shared" si="14"/>
        <v>T-Plus-TP-ST-R-TZTPSTR10-Pre-milled Blank-Φ 10</v>
      </c>
    </row>
    <row r="497" spans="1:12">
      <c r="A497" s="31" t="s">
        <v>1132</v>
      </c>
      <c r="B497" s="37" t="s">
        <v>1816</v>
      </c>
      <c r="C497" s="31" t="s">
        <v>963</v>
      </c>
      <c r="D497" s="31"/>
      <c r="E497" s="31" t="s">
        <v>443</v>
      </c>
      <c r="F497" s="136" t="s">
        <v>1826</v>
      </c>
      <c r="G497" s="129" t="s">
        <v>15</v>
      </c>
      <c r="H497" s="11" t="s">
        <v>23</v>
      </c>
      <c r="I497" s="39"/>
      <c r="J497" s="39"/>
      <c r="K497" s="39"/>
      <c r="L497" s="53" t="str">
        <f t="shared" si="14"/>
        <v>T-Plus-TP-ST-R-TZTPSTR14-Pre-milled Blank-Φ 14</v>
      </c>
    </row>
    <row r="498" ht="15" spans="1:12">
      <c r="A498" s="31" t="s">
        <v>1132</v>
      </c>
      <c r="B498" s="37" t="s">
        <v>1816</v>
      </c>
      <c r="C498" s="31" t="s">
        <v>963</v>
      </c>
      <c r="D498" s="31"/>
      <c r="E498" s="37" t="s">
        <v>1233</v>
      </c>
      <c r="F498" s="136" t="s">
        <v>1827</v>
      </c>
      <c r="G498" s="128" t="s">
        <v>20</v>
      </c>
      <c r="H498" s="11" t="s">
        <v>16</v>
      </c>
      <c r="I498" s="39"/>
      <c r="J498" s="39"/>
      <c r="K498" s="39"/>
      <c r="L498" s="53" t="str">
        <f t="shared" si="14"/>
        <v>T-Plus-TP-ST-R(non)-TZTPSTRN10-Pre-milled Blank【non】-Φ 10</v>
      </c>
    </row>
    <row r="499" ht="15" spans="1:12">
      <c r="A499" s="31" t="s">
        <v>1132</v>
      </c>
      <c r="B499" s="37" t="s">
        <v>1816</v>
      </c>
      <c r="C499" s="31" t="s">
        <v>963</v>
      </c>
      <c r="D499" s="31"/>
      <c r="E499" s="37" t="s">
        <v>1233</v>
      </c>
      <c r="F499" s="136" t="s">
        <v>1828</v>
      </c>
      <c r="G499" s="128" t="s">
        <v>20</v>
      </c>
      <c r="H499" s="11" t="s">
        <v>23</v>
      </c>
      <c r="I499" s="39"/>
      <c r="J499" s="39"/>
      <c r="K499" s="39"/>
      <c r="L499" s="53" t="str">
        <f t="shared" si="14"/>
        <v>T-Plus-TP-ST-R(non)-TZTPSTRN14-Pre-milled Blank【non】-Φ 14</v>
      </c>
    </row>
    <row r="500" spans="1:12">
      <c r="A500" s="31" t="s">
        <v>1137</v>
      </c>
      <c r="B500" s="31" t="s">
        <v>1137</v>
      </c>
      <c r="C500" s="31" t="s">
        <v>1138</v>
      </c>
      <c r="D500" s="31"/>
      <c r="E500" s="31" t="s">
        <v>433</v>
      </c>
      <c r="F500" s="136" t="s">
        <v>1829</v>
      </c>
      <c r="G500" s="129" t="s">
        <v>15</v>
      </c>
      <c r="H500" s="11" t="s">
        <v>16</v>
      </c>
      <c r="I500" s="39"/>
      <c r="J500" s="39"/>
      <c r="K500" s="39"/>
      <c r="L500" s="53" t="str">
        <f t="shared" si="14"/>
        <v>HT-HT-RatioPlant-M-TZHTRTOM10-Pre-milled Blank-Φ 10</v>
      </c>
    </row>
    <row r="501" spans="1:12">
      <c r="A501" s="31" t="s">
        <v>1137</v>
      </c>
      <c r="B501" s="31" t="s">
        <v>1137</v>
      </c>
      <c r="C501" s="31" t="s">
        <v>1138</v>
      </c>
      <c r="D501" s="31"/>
      <c r="E501" s="31" t="s">
        <v>433</v>
      </c>
      <c r="F501" s="136" t="s">
        <v>1830</v>
      </c>
      <c r="G501" s="129" t="s">
        <v>15</v>
      </c>
      <c r="H501" s="11" t="s">
        <v>23</v>
      </c>
      <c r="I501" s="39"/>
      <c r="J501" s="39"/>
      <c r="K501" s="39"/>
      <c r="L501" s="53" t="str">
        <f t="shared" si="14"/>
        <v>HT-HT-RatioPlant-M-TZHTRTOM14-Pre-milled Blank-Φ 14</v>
      </c>
    </row>
    <row r="502" ht="15" spans="1:12">
      <c r="A502" s="31" t="s">
        <v>1137</v>
      </c>
      <c r="B502" s="31" t="s">
        <v>1137</v>
      </c>
      <c r="C502" s="31" t="s">
        <v>1138</v>
      </c>
      <c r="D502" s="31"/>
      <c r="E502" s="37" t="s">
        <v>1331</v>
      </c>
      <c r="F502" s="136" t="s">
        <v>1831</v>
      </c>
      <c r="G502" s="128" t="s">
        <v>20</v>
      </c>
      <c r="H502" s="11" t="s">
        <v>16</v>
      </c>
      <c r="I502" s="39"/>
      <c r="J502" s="39"/>
      <c r="K502" s="39"/>
      <c r="L502" s="53" t="str">
        <f t="shared" si="14"/>
        <v>HT-HT-RatioPlant-M(non)-TZHTRTOMN10-Pre-milled Blank【non】-Φ 10</v>
      </c>
    </row>
    <row r="503" ht="15" spans="1:12">
      <c r="A503" s="31" t="s">
        <v>1137</v>
      </c>
      <c r="B503" s="31" t="s">
        <v>1137</v>
      </c>
      <c r="C503" s="31" t="s">
        <v>1138</v>
      </c>
      <c r="D503" s="31"/>
      <c r="E503" s="37" t="s">
        <v>1331</v>
      </c>
      <c r="F503" s="136" t="s">
        <v>1832</v>
      </c>
      <c r="G503" s="128" t="s">
        <v>20</v>
      </c>
      <c r="H503" s="11" t="s">
        <v>23</v>
      </c>
      <c r="I503" s="39"/>
      <c r="J503" s="39"/>
      <c r="K503" s="39"/>
      <c r="L503" s="53" t="str">
        <f t="shared" si="14"/>
        <v>HT-HT-RatioPlant-M(non)-TZHTRTOMN14-Pre-milled Blank【non】-Φ 14</v>
      </c>
    </row>
    <row r="504" spans="1:12">
      <c r="A504" s="31" t="s">
        <v>1137</v>
      </c>
      <c r="B504" s="31" t="s">
        <v>1137</v>
      </c>
      <c r="C504" s="31" t="s">
        <v>1138</v>
      </c>
      <c r="D504" s="31"/>
      <c r="E504" s="31" t="s">
        <v>797</v>
      </c>
      <c r="F504" s="136" t="s">
        <v>1833</v>
      </c>
      <c r="G504" s="129" t="s">
        <v>15</v>
      </c>
      <c r="H504" s="11" t="s">
        <v>16</v>
      </c>
      <c r="I504" s="39"/>
      <c r="J504" s="39"/>
      <c r="K504" s="39"/>
      <c r="L504" s="53" t="str">
        <f t="shared" si="14"/>
        <v>HT-HT-RatioPlant-S-TZHTRTOS10-Pre-milled Blank-Φ 10</v>
      </c>
    </row>
    <row r="505" spans="1:12">
      <c r="A505" s="31" t="s">
        <v>1137</v>
      </c>
      <c r="B505" s="31" t="s">
        <v>1137</v>
      </c>
      <c r="C505" s="31" t="s">
        <v>1138</v>
      </c>
      <c r="D505" s="31"/>
      <c r="E505" s="31" t="s">
        <v>797</v>
      </c>
      <c r="F505" s="136" t="s">
        <v>1834</v>
      </c>
      <c r="G505" s="129" t="s">
        <v>15</v>
      </c>
      <c r="H505" s="11" t="s">
        <v>23</v>
      </c>
      <c r="I505" s="39"/>
      <c r="J505" s="39"/>
      <c r="K505" s="39"/>
      <c r="L505" s="53" t="str">
        <f t="shared" si="14"/>
        <v>HT-HT-RatioPlant-S-TZHTRTOS14-Pre-milled Blank-Φ 14</v>
      </c>
    </row>
    <row r="506" ht="15" spans="1:12">
      <c r="A506" s="31" t="s">
        <v>1137</v>
      </c>
      <c r="B506" s="31" t="s">
        <v>1137</v>
      </c>
      <c r="C506" s="31" t="s">
        <v>1138</v>
      </c>
      <c r="D506" s="31"/>
      <c r="E506" s="37" t="s">
        <v>1835</v>
      </c>
      <c r="F506" s="136" t="s">
        <v>1836</v>
      </c>
      <c r="G506" s="128" t="s">
        <v>20</v>
      </c>
      <c r="H506" s="11" t="s">
        <v>16</v>
      </c>
      <c r="I506" s="39"/>
      <c r="J506" s="39"/>
      <c r="K506" s="39"/>
      <c r="L506" s="53" t="str">
        <f t="shared" si="14"/>
        <v>HT-HT-RatioPlant-S(non)-TZHTRTOSN10-Pre-milled Blank【non】-Φ 10</v>
      </c>
    </row>
    <row r="507" ht="15" spans="1:12">
      <c r="A507" s="31" t="s">
        <v>1137</v>
      </c>
      <c r="B507" s="31" t="s">
        <v>1137</v>
      </c>
      <c r="C507" s="31" t="s">
        <v>1138</v>
      </c>
      <c r="D507" s="31"/>
      <c r="E507" s="37" t="s">
        <v>1835</v>
      </c>
      <c r="F507" s="136" t="s">
        <v>1837</v>
      </c>
      <c r="G507" s="128" t="s">
        <v>20</v>
      </c>
      <c r="H507" s="11" t="s">
        <v>23</v>
      </c>
      <c r="I507" s="39"/>
      <c r="J507" s="39"/>
      <c r="K507" s="39"/>
      <c r="L507" s="53" t="str">
        <f t="shared" si="14"/>
        <v>HT-HT-RatioPlant-S(non)-TZHTRTOSN14-Pre-milled Blank【non】-Φ 14</v>
      </c>
    </row>
    <row r="508" spans="1:12">
      <c r="A508" s="31" t="s">
        <v>1137</v>
      </c>
      <c r="B508" s="31" t="s">
        <v>1137</v>
      </c>
      <c r="C508" s="31" t="s">
        <v>1138</v>
      </c>
      <c r="D508" s="31"/>
      <c r="E508" s="31" t="s">
        <v>799</v>
      </c>
      <c r="F508" s="136" t="s">
        <v>1838</v>
      </c>
      <c r="G508" s="129" t="s">
        <v>15</v>
      </c>
      <c r="H508" s="11" t="s">
        <v>16</v>
      </c>
      <c r="I508" s="39"/>
      <c r="J508" s="39"/>
      <c r="K508" s="39"/>
      <c r="L508" s="53" t="str">
        <f t="shared" si="14"/>
        <v>HT-HT-RatioPlant-L-TZHTRTOL10-Pre-milled Blank-Φ 10</v>
      </c>
    </row>
    <row r="509" spans="1:12">
      <c r="A509" s="31" t="s">
        <v>1137</v>
      </c>
      <c r="B509" s="31" t="s">
        <v>1137</v>
      </c>
      <c r="C509" s="31" t="s">
        <v>1138</v>
      </c>
      <c r="D509" s="31"/>
      <c r="E509" s="31" t="s">
        <v>799</v>
      </c>
      <c r="F509" s="136" t="s">
        <v>1839</v>
      </c>
      <c r="G509" s="129" t="s">
        <v>15</v>
      </c>
      <c r="H509" s="11" t="s">
        <v>23</v>
      </c>
      <c r="I509" s="39"/>
      <c r="J509" s="39"/>
      <c r="K509" s="39"/>
      <c r="L509" s="53" t="str">
        <f t="shared" si="14"/>
        <v>HT-HT-RatioPlant-L-TZHTRTOL14-Pre-milled Blank-Φ 14</v>
      </c>
    </row>
    <row r="510" ht="15" spans="1:12">
      <c r="A510" s="31" t="s">
        <v>1137</v>
      </c>
      <c r="B510" s="31" t="s">
        <v>1137</v>
      </c>
      <c r="C510" s="31" t="s">
        <v>1138</v>
      </c>
      <c r="D510" s="31"/>
      <c r="E510" s="37" t="s">
        <v>1840</v>
      </c>
      <c r="F510" s="136" t="s">
        <v>1841</v>
      </c>
      <c r="G510" s="128" t="s">
        <v>20</v>
      </c>
      <c r="H510" s="11" t="s">
        <v>16</v>
      </c>
      <c r="I510" s="39"/>
      <c r="J510" s="39"/>
      <c r="K510" s="39"/>
      <c r="L510" s="53" t="str">
        <f t="shared" si="14"/>
        <v>HT-HT-RatioPlant-L(non)-TZHTRTOLN10-Pre-milled Blank【non】-Φ 10</v>
      </c>
    </row>
    <row r="511" ht="15" spans="1:12">
      <c r="A511" s="31" t="s">
        <v>1137</v>
      </c>
      <c r="B511" s="31" t="s">
        <v>1137</v>
      </c>
      <c r="C511" s="31" t="s">
        <v>1138</v>
      </c>
      <c r="D511" s="31"/>
      <c r="E511" s="37" t="s">
        <v>1840</v>
      </c>
      <c r="F511" s="136" t="s">
        <v>1842</v>
      </c>
      <c r="G511" s="128" t="s">
        <v>20</v>
      </c>
      <c r="H511" s="11" t="s">
        <v>23</v>
      </c>
      <c r="I511" s="39"/>
      <c r="J511" s="39"/>
      <c r="K511" s="39"/>
      <c r="L511" s="53" t="str">
        <f t="shared" si="14"/>
        <v>HT-HT-RatioPlant-L(non)-TZHTRTOLN14-Pre-milled Blank【non】-Φ 14</v>
      </c>
    </row>
    <row r="512" spans="1:12">
      <c r="A512" s="31" t="s">
        <v>1142</v>
      </c>
      <c r="B512" s="37" t="s">
        <v>1843</v>
      </c>
      <c r="C512" s="38"/>
      <c r="D512" s="38"/>
      <c r="E512" s="31" t="s">
        <v>443</v>
      </c>
      <c r="F512" s="136" t="s">
        <v>1844</v>
      </c>
      <c r="G512" s="129" t="s">
        <v>15</v>
      </c>
      <c r="H512" s="11" t="s">
        <v>16</v>
      </c>
      <c r="I512" s="39"/>
      <c r="J512" s="39"/>
      <c r="K512" s="39"/>
      <c r="L512" s="53" t="str">
        <f>A512&amp;"-"&amp;B512&amp;"-"&amp;E512&amp;"-"&amp;F512&amp;"-"&amp;G512&amp;"-"&amp;H512</f>
        <v>ZUGA-ZG-R-TZZGR10-Pre-milled Blank-Φ 10</v>
      </c>
    </row>
    <row r="513" spans="1:12">
      <c r="A513" s="31" t="s">
        <v>1142</v>
      </c>
      <c r="B513" s="37" t="s">
        <v>1843</v>
      </c>
      <c r="C513" s="38"/>
      <c r="D513" s="38"/>
      <c r="E513" s="31" t="s">
        <v>443</v>
      </c>
      <c r="F513" s="136" t="s">
        <v>1845</v>
      </c>
      <c r="G513" s="129" t="s">
        <v>15</v>
      </c>
      <c r="H513" s="11" t="s">
        <v>23</v>
      </c>
      <c r="I513" s="39"/>
      <c r="J513" s="39"/>
      <c r="K513" s="39"/>
      <c r="L513" s="53" t="str">
        <f>A513&amp;"-"&amp;B513&amp;"-"&amp;E513&amp;"-"&amp;F513&amp;"-"&amp;G513&amp;"-"&amp;H513</f>
        <v>ZUGA-ZG-R-TZZGR14-Pre-milled Blank-Φ 14</v>
      </c>
    </row>
    <row r="514" ht="15" spans="1:12">
      <c r="A514" s="31" t="s">
        <v>1142</v>
      </c>
      <c r="B514" s="37" t="s">
        <v>1843</v>
      </c>
      <c r="C514" s="38"/>
      <c r="D514" s="38"/>
      <c r="E514" s="37" t="s">
        <v>1233</v>
      </c>
      <c r="F514" s="136" t="s">
        <v>1846</v>
      </c>
      <c r="G514" s="128" t="s">
        <v>20</v>
      </c>
      <c r="H514" s="11" t="s">
        <v>16</v>
      </c>
      <c r="I514" s="39"/>
      <c r="J514" s="39"/>
      <c r="K514" s="39"/>
      <c r="L514" s="53" t="str">
        <f>A514&amp;"-"&amp;B514&amp;"-"&amp;E514&amp;"-"&amp;F514&amp;"-"&amp;G514&amp;"-"&amp;H514</f>
        <v>ZUGA-ZG-R(non)-TZZGRN10-Pre-milled Blank【non】-Φ 10</v>
      </c>
    </row>
    <row r="515" ht="15" spans="1:12">
      <c r="A515" s="31" t="s">
        <v>1142</v>
      </c>
      <c r="B515" s="37" t="s">
        <v>1843</v>
      </c>
      <c r="C515" s="38"/>
      <c r="D515" s="38"/>
      <c r="E515" s="37" t="s">
        <v>1233</v>
      </c>
      <c r="F515" s="136" t="s">
        <v>1847</v>
      </c>
      <c r="G515" s="128" t="s">
        <v>20</v>
      </c>
      <c r="H515" s="11" t="s">
        <v>23</v>
      </c>
      <c r="I515" s="39"/>
      <c r="J515" s="39"/>
      <c r="K515" s="39"/>
      <c r="L515" s="53" t="str">
        <f>A515&amp;"-"&amp;B515&amp;"-"&amp;E515&amp;"-"&amp;F515&amp;"-"&amp;G515&amp;"-"&amp;H515</f>
        <v>ZUGA-ZG-R(non)-TZZGRN14-Pre-milled Blank【non】-Φ 14</v>
      </c>
    </row>
    <row r="516" spans="1:12">
      <c r="A516" s="31" t="s">
        <v>1146</v>
      </c>
      <c r="B516" s="37" t="s">
        <v>1848</v>
      </c>
      <c r="C516" s="31" t="s">
        <v>1147</v>
      </c>
      <c r="D516" s="31"/>
      <c r="E516" s="31" t="s">
        <v>433</v>
      </c>
      <c r="F516" s="136" t="s">
        <v>1849</v>
      </c>
      <c r="G516" s="129" t="s">
        <v>15</v>
      </c>
      <c r="H516" s="11" t="s">
        <v>16</v>
      </c>
      <c r="I516" s="39"/>
      <c r="J516" s="39"/>
      <c r="K516" s="39"/>
      <c r="L516" s="53" t="str">
        <f t="shared" ref="L515:L578" si="16">A516&amp;"-"&amp;B516&amp;"-"&amp;C516&amp;"-"&amp;E516&amp;"-"&amp;F516&amp;"-"&amp;G516&amp;"-"&amp;H516</f>
        <v>Datsing-DS-Ⅰtype-M-TZDSM10-Pre-milled Blank-Φ 10</v>
      </c>
    </row>
    <row r="517" spans="1:12">
      <c r="A517" s="31" t="s">
        <v>1146</v>
      </c>
      <c r="B517" s="37" t="s">
        <v>1848</v>
      </c>
      <c r="C517" s="31" t="s">
        <v>1147</v>
      </c>
      <c r="D517" s="31"/>
      <c r="E517" s="31" t="s">
        <v>433</v>
      </c>
      <c r="F517" s="136" t="s">
        <v>1850</v>
      </c>
      <c r="G517" s="129" t="s">
        <v>15</v>
      </c>
      <c r="H517" s="11" t="s">
        <v>23</v>
      </c>
      <c r="I517" s="39"/>
      <c r="J517" s="39"/>
      <c r="K517" s="39"/>
      <c r="L517" s="53" t="str">
        <f t="shared" si="16"/>
        <v>Datsing-DS-Ⅰtype-M-TZDSM14-Pre-milled Blank-Φ 14</v>
      </c>
    </row>
    <row r="518" ht="15" spans="1:12">
      <c r="A518" s="31" t="s">
        <v>1146</v>
      </c>
      <c r="B518" s="37" t="s">
        <v>1848</v>
      </c>
      <c r="C518" s="31" t="s">
        <v>1147</v>
      </c>
      <c r="D518" s="31"/>
      <c r="E518" s="37" t="s">
        <v>1331</v>
      </c>
      <c r="F518" s="136" t="s">
        <v>1851</v>
      </c>
      <c r="G518" s="128" t="s">
        <v>20</v>
      </c>
      <c r="H518" s="11" t="s">
        <v>16</v>
      </c>
      <c r="I518" s="39"/>
      <c r="J518" s="39"/>
      <c r="K518" s="39"/>
      <c r="L518" s="53" t="str">
        <f t="shared" si="16"/>
        <v>Datsing-DS-Ⅰtype-M(non)-TZDSMN10-Pre-milled Blank【non】-Φ 10</v>
      </c>
    </row>
    <row r="519" ht="15" spans="1:12">
      <c r="A519" s="31" t="s">
        <v>1146</v>
      </c>
      <c r="B519" s="37" t="s">
        <v>1848</v>
      </c>
      <c r="C519" s="31" t="s">
        <v>1147</v>
      </c>
      <c r="D519" s="31"/>
      <c r="E519" s="37" t="s">
        <v>1331</v>
      </c>
      <c r="F519" s="136" t="s">
        <v>1852</v>
      </c>
      <c r="G519" s="128" t="s">
        <v>20</v>
      </c>
      <c r="H519" s="11" t="s">
        <v>23</v>
      </c>
      <c r="I519" s="39"/>
      <c r="J519" s="39"/>
      <c r="K519" s="39"/>
      <c r="L519" s="53" t="str">
        <f t="shared" si="16"/>
        <v>Datsing-DS-Ⅰtype-M(non)-TZDSMN14-Pre-milled Blank【non】-Φ 14</v>
      </c>
    </row>
    <row r="520" spans="1:12">
      <c r="A520" s="31" t="s">
        <v>1146</v>
      </c>
      <c r="B520" s="37" t="s">
        <v>1848</v>
      </c>
      <c r="C520" s="31" t="s">
        <v>1147</v>
      </c>
      <c r="D520" s="31"/>
      <c r="E520" s="31" t="s">
        <v>443</v>
      </c>
      <c r="F520" s="136" t="s">
        <v>1853</v>
      </c>
      <c r="G520" s="129" t="s">
        <v>15</v>
      </c>
      <c r="H520" s="11" t="s">
        <v>16</v>
      </c>
      <c r="I520" s="39"/>
      <c r="J520" s="39"/>
      <c r="K520" s="39"/>
      <c r="L520" s="53" t="str">
        <f t="shared" si="16"/>
        <v>Datsing-DS-Ⅰtype-R-TZDSR10-Pre-milled Blank-Φ 10</v>
      </c>
    </row>
    <row r="521" spans="1:12">
      <c r="A521" s="31" t="s">
        <v>1146</v>
      </c>
      <c r="B521" s="37" t="s">
        <v>1848</v>
      </c>
      <c r="C521" s="31" t="s">
        <v>1147</v>
      </c>
      <c r="D521" s="31"/>
      <c r="E521" s="31" t="s">
        <v>443</v>
      </c>
      <c r="F521" s="136" t="s">
        <v>1854</v>
      </c>
      <c r="G521" s="129" t="s">
        <v>15</v>
      </c>
      <c r="H521" s="11" t="s">
        <v>23</v>
      </c>
      <c r="I521" s="39"/>
      <c r="J521" s="39"/>
      <c r="K521" s="39"/>
      <c r="L521" s="53" t="str">
        <f t="shared" si="16"/>
        <v>Datsing-DS-Ⅰtype-R-TZDSR14-Pre-milled Blank-Φ 14</v>
      </c>
    </row>
    <row r="522" ht="15" spans="1:12">
      <c r="A522" s="31" t="s">
        <v>1146</v>
      </c>
      <c r="B522" s="37" t="s">
        <v>1848</v>
      </c>
      <c r="C522" s="31" t="s">
        <v>1147</v>
      </c>
      <c r="D522" s="31"/>
      <c r="E522" s="37" t="s">
        <v>1233</v>
      </c>
      <c r="F522" s="136" t="s">
        <v>1855</v>
      </c>
      <c r="G522" s="128" t="s">
        <v>20</v>
      </c>
      <c r="H522" s="11" t="s">
        <v>16</v>
      </c>
      <c r="I522" s="39"/>
      <c r="J522" s="39"/>
      <c r="K522" s="39"/>
      <c r="L522" s="53" t="str">
        <f t="shared" si="16"/>
        <v>Datsing-DS-Ⅰtype-R(non)-TZDSRN10-Pre-milled Blank【non】-Φ 10</v>
      </c>
    </row>
    <row r="523" ht="15" spans="1:12">
      <c r="A523" s="31" t="s">
        <v>1146</v>
      </c>
      <c r="B523" s="37" t="s">
        <v>1848</v>
      </c>
      <c r="C523" s="31" t="s">
        <v>1147</v>
      </c>
      <c r="D523" s="31"/>
      <c r="E523" s="37" t="s">
        <v>1233</v>
      </c>
      <c r="F523" s="136" t="s">
        <v>1856</v>
      </c>
      <c r="G523" s="128" t="s">
        <v>20</v>
      </c>
      <c r="H523" s="11" t="s">
        <v>23</v>
      </c>
      <c r="I523" s="39"/>
      <c r="J523" s="39"/>
      <c r="K523" s="39"/>
      <c r="L523" s="53" t="str">
        <f t="shared" si="16"/>
        <v>Datsing-DS-Ⅰtype-R(non)-TZDSRN14-Pre-milled Blank【non】-Φ 14</v>
      </c>
    </row>
    <row r="524" spans="1:12">
      <c r="A524" s="31" t="s">
        <v>1150</v>
      </c>
      <c r="B524" s="37" t="s">
        <v>1857</v>
      </c>
      <c r="C524" s="31" t="s">
        <v>1151</v>
      </c>
      <c r="D524" s="31"/>
      <c r="E524" s="31" t="s">
        <v>203</v>
      </c>
      <c r="F524" s="136" t="s">
        <v>1858</v>
      </c>
      <c r="G524" s="129" t="s">
        <v>15</v>
      </c>
      <c r="H524" s="11" t="s">
        <v>16</v>
      </c>
      <c r="I524" s="39"/>
      <c r="J524" s="39"/>
      <c r="K524" s="39"/>
      <c r="L524" s="53" t="str">
        <f t="shared" si="16"/>
        <v>Bioconcept-BCT-BC BL-NC-TZBCTBCNC10-Pre-milled Blank-Φ 10</v>
      </c>
    </row>
    <row r="525" spans="1:12">
      <c r="A525" s="31" t="s">
        <v>1150</v>
      </c>
      <c r="B525" s="37" t="s">
        <v>1857</v>
      </c>
      <c r="C525" s="31" t="s">
        <v>1151</v>
      </c>
      <c r="D525" s="31"/>
      <c r="E525" s="31" t="s">
        <v>203</v>
      </c>
      <c r="F525" s="136" t="s">
        <v>1859</v>
      </c>
      <c r="G525" s="129" t="s">
        <v>15</v>
      </c>
      <c r="H525" s="11" t="s">
        <v>23</v>
      </c>
      <c r="I525" s="39"/>
      <c r="J525" s="39"/>
      <c r="K525" s="39"/>
      <c r="L525" s="53" t="str">
        <f t="shared" si="16"/>
        <v>Bioconcept-BCT-BC BL-NC-TZBCTBCNC14-Pre-milled Blank-Φ 14</v>
      </c>
    </row>
    <row r="526" ht="15" spans="1:12">
      <c r="A526" s="31" t="s">
        <v>1150</v>
      </c>
      <c r="B526" s="37" t="s">
        <v>1857</v>
      </c>
      <c r="C526" s="31" t="s">
        <v>1151</v>
      </c>
      <c r="D526" s="31"/>
      <c r="E526" s="37" t="s">
        <v>1721</v>
      </c>
      <c r="F526" s="136" t="s">
        <v>1860</v>
      </c>
      <c r="G526" s="128" t="s">
        <v>20</v>
      </c>
      <c r="H526" s="11" t="s">
        <v>16</v>
      </c>
      <c r="I526" s="39"/>
      <c r="J526" s="39"/>
      <c r="K526" s="39"/>
      <c r="L526" s="53" t="str">
        <f t="shared" si="16"/>
        <v>Bioconcept-BCT-BC BL-NC(non)-TZBCTBCNCN10-Pre-milled Blank【non】-Φ 10</v>
      </c>
    </row>
    <row r="527" ht="15" spans="1:12">
      <c r="A527" s="31" t="s">
        <v>1150</v>
      </c>
      <c r="B527" s="37" t="s">
        <v>1857</v>
      </c>
      <c r="C527" s="31" t="s">
        <v>1151</v>
      </c>
      <c r="D527" s="31"/>
      <c r="E527" s="37" t="s">
        <v>1721</v>
      </c>
      <c r="F527" s="136" t="s">
        <v>1861</v>
      </c>
      <c r="G527" s="128" t="s">
        <v>20</v>
      </c>
      <c r="H527" s="11" t="s">
        <v>23</v>
      </c>
      <c r="I527" s="39"/>
      <c r="J527" s="39"/>
      <c r="K527" s="39"/>
      <c r="L527" s="53" t="str">
        <f t="shared" si="16"/>
        <v>Bioconcept-BCT-BC BL-NC(non)-TZBCTBCNCN14-Pre-milled Blank【non】-Φ 14</v>
      </c>
    </row>
    <row r="528" spans="1:12">
      <c r="A528" s="31" t="s">
        <v>1150</v>
      </c>
      <c r="B528" s="37" t="s">
        <v>1857</v>
      </c>
      <c r="C528" s="31" t="s">
        <v>1151</v>
      </c>
      <c r="D528" s="31"/>
      <c r="E528" s="26" t="s">
        <v>213</v>
      </c>
      <c r="F528" s="136" t="s">
        <v>1862</v>
      </c>
      <c r="G528" s="129" t="s">
        <v>15</v>
      </c>
      <c r="H528" s="11" t="s">
        <v>16</v>
      </c>
      <c r="I528" s="39"/>
      <c r="J528" s="39"/>
      <c r="K528" s="39"/>
      <c r="L528" s="53" t="str">
        <f t="shared" si="16"/>
        <v>Bioconcept-BCT-BC BL-RC-TZBCTBCRC10-Pre-milled Blank-Φ 10</v>
      </c>
    </row>
    <row r="529" spans="1:12">
      <c r="A529" s="31" t="s">
        <v>1150</v>
      </c>
      <c r="B529" s="37" t="s">
        <v>1857</v>
      </c>
      <c r="C529" s="31" t="s">
        <v>1151</v>
      </c>
      <c r="D529" s="31"/>
      <c r="E529" s="26" t="s">
        <v>213</v>
      </c>
      <c r="F529" s="136" t="s">
        <v>1863</v>
      </c>
      <c r="G529" s="129" t="s">
        <v>15</v>
      </c>
      <c r="H529" s="11" t="s">
        <v>23</v>
      </c>
      <c r="I529" s="39"/>
      <c r="J529" s="39"/>
      <c r="K529" s="39"/>
      <c r="L529" s="53" t="str">
        <f t="shared" si="16"/>
        <v>Bioconcept-BCT-BC BL-RC-TZBCTBCRC14-Pre-milled Blank-Φ 14</v>
      </c>
    </row>
    <row r="530" ht="15" spans="1:12">
      <c r="A530" s="31" t="s">
        <v>1150</v>
      </c>
      <c r="B530" s="37" t="s">
        <v>1857</v>
      </c>
      <c r="C530" s="31" t="s">
        <v>1151</v>
      </c>
      <c r="D530" s="31"/>
      <c r="E530" s="26" t="s">
        <v>1726</v>
      </c>
      <c r="F530" s="136" t="s">
        <v>1864</v>
      </c>
      <c r="G530" s="128" t="s">
        <v>20</v>
      </c>
      <c r="H530" s="11" t="s">
        <v>16</v>
      </c>
      <c r="I530" s="39"/>
      <c r="J530" s="39"/>
      <c r="K530" s="39"/>
      <c r="L530" s="53" t="str">
        <f t="shared" si="16"/>
        <v>Bioconcept-BCT-BC BL-RC(non)-TZBCTBCRCN10-Pre-milled Blank【non】-Φ 10</v>
      </c>
    </row>
    <row r="531" ht="15" spans="1:12">
      <c r="A531" s="31" t="s">
        <v>1150</v>
      </c>
      <c r="B531" s="37" t="s">
        <v>1857</v>
      </c>
      <c r="C531" s="31" t="s">
        <v>1151</v>
      </c>
      <c r="D531" s="31"/>
      <c r="E531" s="26" t="s">
        <v>1726</v>
      </c>
      <c r="F531" s="136" t="s">
        <v>1865</v>
      </c>
      <c r="G531" s="128" t="s">
        <v>20</v>
      </c>
      <c r="H531" s="11" t="s">
        <v>23</v>
      </c>
      <c r="I531" s="39"/>
      <c r="J531" s="39"/>
      <c r="K531" s="39"/>
      <c r="L531" s="53" t="str">
        <f t="shared" si="16"/>
        <v>Bioconcept-BCT-BC BL-RC(non)-TZBCTBCRCN14-Pre-milled Blank【non】-Φ 14</v>
      </c>
    </row>
    <row r="532" spans="1:12">
      <c r="A532" s="31" t="s">
        <v>1150</v>
      </c>
      <c r="B532" s="37" t="s">
        <v>1857</v>
      </c>
      <c r="C532" s="31" t="s">
        <v>1154</v>
      </c>
      <c r="D532" s="31"/>
      <c r="E532" s="26" t="s">
        <v>223</v>
      </c>
      <c r="F532" s="136" t="s">
        <v>1866</v>
      </c>
      <c r="G532" s="129" t="s">
        <v>15</v>
      </c>
      <c r="H532" s="11" t="s">
        <v>16</v>
      </c>
      <c r="I532" s="39"/>
      <c r="J532" s="39"/>
      <c r="K532" s="39"/>
      <c r="L532" s="53" t="str">
        <f t="shared" si="16"/>
        <v>Bioconcept-BCT-BC GL-RN-TZBCTBCRN10-Pre-milled Blank-Φ 10</v>
      </c>
    </row>
    <row r="533" spans="1:12">
      <c r="A533" s="31" t="s">
        <v>1150</v>
      </c>
      <c r="B533" s="37" t="s">
        <v>1857</v>
      </c>
      <c r="C533" s="31" t="s">
        <v>1154</v>
      </c>
      <c r="D533" s="31"/>
      <c r="E533" s="26" t="s">
        <v>223</v>
      </c>
      <c r="F533" s="136" t="s">
        <v>1867</v>
      </c>
      <c r="G533" s="129" t="s">
        <v>15</v>
      </c>
      <c r="H533" s="11" t="s">
        <v>23</v>
      </c>
      <c r="I533" s="39"/>
      <c r="J533" s="39"/>
      <c r="K533" s="39"/>
      <c r="L533" s="53" t="str">
        <f t="shared" si="16"/>
        <v>Bioconcept-BCT-BC GL-RN-TZBCTBCRN14-Pre-milled Blank-Φ 14</v>
      </c>
    </row>
    <row r="534" ht="15" spans="1:12">
      <c r="A534" s="31" t="s">
        <v>1150</v>
      </c>
      <c r="B534" s="37" t="s">
        <v>1857</v>
      </c>
      <c r="C534" s="31" t="s">
        <v>1154</v>
      </c>
      <c r="D534" s="31"/>
      <c r="E534" s="26" t="s">
        <v>1868</v>
      </c>
      <c r="F534" s="136" t="s">
        <v>1869</v>
      </c>
      <c r="G534" s="128" t="s">
        <v>20</v>
      </c>
      <c r="H534" s="11" t="s">
        <v>16</v>
      </c>
      <c r="I534" s="39"/>
      <c r="J534" s="39"/>
      <c r="K534" s="39"/>
      <c r="L534" s="53" t="str">
        <f t="shared" si="16"/>
        <v>Bioconcept-BCT-BC GL-RN(non)-TZBCTBCRNN10-Pre-milled Blank【non】-Φ 10</v>
      </c>
    </row>
    <row r="535" ht="15" spans="1:12">
      <c r="A535" s="31" t="s">
        <v>1150</v>
      </c>
      <c r="B535" s="37" t="s">
        <v>1857</v>
      </c>
      <c r="C535" s="31" t="s">
        <v>1154</v>
      </c>
      <c r="D535" s="31"/>
      <c r="E535" s="26" t="s">
        <v>1868</v>
      </c>
      <c r="F535" s="136" t="s">
        <v>1870</v>
      </c>
      <c r="G535" s="128" t="s">
        <v>20</v>
      </c>
      <c r="H535" s="11" t="s">
        <v>23</v>
      </c>
      <c r="I535" s="39"/>
      <c r="J535" s="39"/>
      <c r="K535" s="39"/>
      <c r="L535" s="53" t="str">
        <f t="shared" si="16"/>
        <v>Bioconcept-BCT-BC GL-RN(non)-TZBCTBCRNN14-Pre-milled Blank【non】-Φ 14</v>
      </c>
    </row>
    <row r="536" spans="1:12">
      <c r="A536" s="31" t="s">
        <v>1150</v>
      </c>
      <c r="B536" s="37" t="s">
        <v>1857</v>
      </c>
      <c r="C536" s="31" t="s">
        <v>1154</v>
      </c>
      <c r="D536" s="31"/>
      <c r="E536" s="26" t="s">
        <v>228</v>
      </c>
      <c r="F536" s="136" t="s">
        <v>1871</v>
      </c>
      <c r="G536" s="129" t="s">
        <v>15</v>
      </c>
      <c r="H536" s="11" t="s">
        <v>16</v>
      </c>
      <c r="I536" s="39"/>
      <c r="J536" s="39"/>
      <c r="K536" s="39"/>
      <c r="L536" s="53" t="str">
        <f t="shared" si="16"/>
        <v>Bioconcept-BCT-BC GL-WN-TZBCTBCWN10-Pre-milled Blank-Φ 10</v>
      </c>
    </row>
    <row r="537" spans="1:12">
      <c r="A537" s="31" t="s">
        <v>1150</v>
      </c>
      <c r="B537" s="37" t="s">
        <v>1857</v>
      </c>
      <c r="C537" s="31" t="s">
        <v>1154</v>
      </c>
      <c r="D537" s="31"/>
      <c r="E537" s="26" t="s">
        <v>228</v>
      </c>
      <c r="F537" s="136" t="s">
        <v>1872</v>
      </c>
      <c r="G537" s="129" t="s">
        <v>15</v>
      </c>
      <c r="H537" s="11" t="s">
        <v>23</v>
      </c>
      <c r="I537" s="39"/>
      <c r="J537" s="39"/>
      <c r="K537" s="39"/>
      <c r="L537" s="53" t="str">
        <f t="shared" si="16"/>
        <v>Bioconcept-BCT-BC GL-WN-TZBCTBCWN14-Pre-milled Blank-Φ 14</v>
      </c>
    </row>
    <row r="538" ht="15" spans="1:12">
      <c r="A538" s="31" t="s">
        <v>1150</v>
      </c>
      <c r="B538" s="37" t="s">
        <v>1857</v>
      </c>
      <c r="C538" s="31" t="s">
        <v>1154</v>
      </c>
      <c r="D538" s="31"/>
      <c r="E538" s="26" t="s">
        <v>1327</v>
      </c>
      <c r="F538" s="136" t="s">
        <v>1873</v>
      </c>
      <c r="G538" s="128" t="s">
        <v>20</v>
      </c>
      <c r="H538" s="11" t="s">
        <v>16</v>
      </c>
      <c r="I538" s="39"/>
      <c r="J538" s="39"/>
      <c r="K538" s="39"/>
      <c r="L538" s="53" t="str">
        <f t="shared" si="16"/>
        <v>Bioconcept-BCT-BC GL-WN(non)-TZBCTBCWNN10-Pre-milled Blank【non】-Φ 10</v>
      </c>
    </row>
    <row r="539" ht="15" spans="1:12">
      <c r="A539" s="31" t="s">
        <v>1150</v>
      </c>
      <c r="B539" s="37" t="s">
        <v>1857</v>
      </c>
      <c r="C539" s="31" t="s">
        <v>1154</v>
      </c>
      <c r="D539" s="31"/>
      <c r="E539" s="26" t="s">
        <v>1327</v>
      </c>
      <c r="F539" s="136" t="s">
        <v>1874</v>
      </c>
      <c r="G539" s="128" t="s">
        <v>20</v>
      </c>
      <c r="H539" s="11" t="s">
        <v>23</v>
      </c>
      <c r="I539" s="39"/>
      <c r="J539" s="39"/>
      <c r="K539" s="39"/>
      <c r="L539" s="53" t="str">
        <f t="shared" si="16"/>
        <v>Bioconcept-BCT-BC GL-WN(non)-TZBCTBCWNN14-Pre-milled Blank【non】-Φ 14</v>
      </c>
    </row>
    <row r="540" spans="1:12">
      <c r="A540" s="31" t="s">
        <v>1150</v>
      </c>
      <c r="B540" s="37" t="s">
        <v>1857</v>
      </c>
      <c r="C540" s="31" t="s">
        <v>1157</v>
      </c>
      <c r="D540" s="31"/>
      <c r="E540" s="26" t="s">
        <v>433</v>
      </c>
      <c r="F540" s="136" t="s">
        <v>1875</v>
      </c>
      <c r="G540" s="129" t="s">
        <v>15</v>
      </c>
      <c r="H540" s="11" t="s">
        <v>16</v>
      </c>
      <c r="I540" s="39"/>
      <c r="J540" s="39"/>
      <c r="K540" s="39"/>
      <c r="L540" s="53" t="str">
        <f t="shared" si="16"/>
        <v>Bioconcept-BCT-BV-M-TZBCTBVM10-Pre-milled Blank-Φ 10</v>
      </c>
    </row>
    <row r="541" spans="1:12">
      <c r="A541" s="31" t="s">
        <v>1150</v>
      </c>
      <c r="B541" s="37" t="s">
        <v>1857</v>
      </c>
      <c r="C541" s="31" t="s">
        <v>1157</v>
      </c>
      <c r="D541" s="31"/>
      <c r="E541" s="26" t="s">
        <v>433</v>
      </c>
      <c r="F541" s="136" t="s">
        <v>1876</v>
      </c>
      <c r="G541" s="129" t="s">
        <v>15</v>
      </c>
      <c r="H541" s="11" t="s">
        <v>23</v>
      </c>
      <c r="I541" s="39"/>
      <c r="J541" s="39"/>
      <c r="K541" s="39"/>
      <c r="L541" s="53" t="str">
        <f t="shared" si="16"/>
        <v>Bioconcept-BCT-BV-M-TZBCTBVM14-Pre-milled Blank-Φ 14</v>
      </c>
    </row>
    <row r="542" ht="15" spans="1:12">
      <c r="A542" s="31" t="s">
        <v>1150</v>
      </c>
      <c r="B542" s="37" t="s">
        <v>1857</v>
      </c>
      <c r="C542" s="31" t="s">
        <v>1157</v>
      </c>
      <c r="D542" s="31"/>
      <c r="E542" s="26" t="s">
        <v>1331</v>
      </c>
      <c r="F542" s="136" t="s">
        <v>1877</v>
      </c>
      <c r="G542" s="128" t="s">
        <v>20</v>
      </c>
      <c r="H542" s="11" t="s">
        <v>16</v>
      </c>
      <c r="I542" s="39"/>
      <c r="J542" s="39"/>
      <c r="K542" s="39"/>
      <c r="L542" s="53" t="str">
        <f t="shared" si="16"/>
        <v>Bioconcept-BCT-BV-M(non)-TZBCTBVMN10-Pre-milled Blank【non】-Φ 10</v>
      </c>
    </row>
    <row r="543" ht="15" spans="1:12">
      <c r="A543" s="31" t="s">
        <v>1150</v>
      </c>
      <c r="B543" s="37" t="s">
        <v>1857</v>
      </c>
      <c r="C543" s="31" t="s">
        <v>1157</v>
      </c>
      <c r="D543" s="31"/>
      <c r="E543" s="26" t="s">
        <v>1331</v>
      </c>
      <c r="F543" s="136" t="s">
        <v>1878</v>
      </c>
      <c r="G543" s="128" t="s">
        <v>20</v>
      </c>
      <c r="H543" s="11" t="s">
        <v>23</v>
      </c>
      <c r="I543" s="39"/>
      <c r="J543" s="39"/>
      <c r="K543" s="39"/>
      <c r="L543" s="53" t="str">
        <f t="shared" si="16"/>
        <v>Bioconcept-BCT-BV-M(non)-TZBCTBVMN14-Pre-milled Blank【non】-Φ 14</v>
      </c>
    </row>
    <row r="544" spans="1:12">
      <c r="A544" s="31" t="s">
        <v>1150</v>
      </c>
      <c r="B544" s="37" t="s">
        <v>1857</v>
      </c>
      <c r="C544" s="31" t="s">
        <v>1157</v>
      </c>
      <c r="D544" s="31"/>
      <c r="E544" s="31" t="s">
        <v>443</v>
      </c>
      <c r="F544" s="136" t="s">
        <v>1879</v>
      </c>
      <c r="G544" s="129" t="s">
        <v>15</v>
      </c>
      <c r="H544" s="11" t="s">
        <v>16</v>
      </c>
      <c r="I544" s="39"/>
      <c r="J544" s="39"/>
      <c r="K544" s="39"/>
      <c r="L544" s="53" t="str">
        <f t="shared" si="16"/>
        <v>Bioconcept-BCT-BV-R-TZBCTBVR10-Pre-milled Blank-Φ 10</v>
      </c>
    </row>
    <row r="545" spans="1:12">
      <c r="A545" s="31" t="s">
        <v>1150</v>
      </c>
      <c r="B545" s="37" t="s">
        <v>1857</v>
      </c>
      <c r="C545" s="31" t="s">
        <v>1157</v>
      </c>
      <c r="D545" s="31"/>
      <c r="E545" s="31" t="s">
        <v>443</v>
      </c>
      <c r="F545" s="136" t="s">
        <v>1880</v>
      </c>
      <c r="G545" s="129" t="s">
        <v>15</v>
      </c>
      <c r="H545" s="11" t="s">
        <v>23</v>
      </c>
      <c r="I545" s="39"/>
      <c r="J545" s="39"/>
      <c r="K545" s="39"/>
      <c r="L545" s="53" t="str">
        <f t="shared" si="16"/>
        <v>Bioconcept-BCT-BV-R-TZBCTBVR14-Pre-milled Blank-Φ 14</v>
      </c>
    </row>
    <row r="546" ht="15" spans="1:12">
      <c r="A546" s="31" t="s">
        <v>1150</v>
      </c>
      <c r="B546" s="37" t="s">
        <v>1857</v>
      </c>
      <c r="C546" s="31" t="s">
        <v>1157</v>
      </c>
      <c r="D546" s="31"/>
      <c r="E546" s="37" t="s">
        <v>1233</v>
      </c>
      <c r="F546" s="136" t="s">
        <v>1881</v>
      </c>
      <c r="G546" s="128" t="s">
        <v>20</v>
      </c>
      <c r="H546" s="11" t="s">
        <v>16</v>
      </c>
      <c r="I546" s="39"/>
      <c r="J546" s="39"/>
      <c r="K546" s="39"/>
      <c r="L546" s="53" t="str">
        <f t="shared" si="16"/>
        <v>Bioconcept-BCT-BV-R(non)-TZBCTBVRN10-Pre-milled Blank【non】-Φ 10</v>
      </c>
    </row>
    <row r="547" ht="15" spans="1:12">
      <c r="A547" s="31" t="s">
        <v>1150</v>
      </c>
      <c r="B547" s="37" t="s">
        <v>1857</v>
      </c>
      <c r="C547" s="31" t="s">
        <v>1157</v>
      </c>
      <c r="D547" s="31"/>
      <c r="E547" s="37" t="s">
        <v>1233</v>
      </c>
      <c r="F547" s="136" t="s">
        <v>1882</v>
      </c>
      <c r="G547" s="128" t="s">
        <v>20</v>
      </c>
      <c r="H547" s="11" t="s">
        <v>23</v>
      </c>
      <c r="I547" s="39"/>
      <c r="J547" s="39"/>
      <c r="K547" s="39"/>
      <c r="L547" s="53" t="str">
        <f t="shared" si="16"/>
        <v>Bioconcept-BCT-BV-R(non)-TZBCTBVRN14-Pre-milled Blank【non】-Φ 14</v>
      </c>
    </row>
    <row r="548" spans="1:12">
      <c r="A548" s="31" t="s">
        <v>1160</v>
      </c>
      <c r="B548" s="37" t="s">
        <v>1883</v>
      </c>
      <c r="C548" s="31" t="s">
        <v>1161</v>
      </c>
      <c r="D548" s="31"/>
      <c r="E548" s="31" t="s">
        <v>203</v>
      </c>
      <c r="F548" s="136" t="s">
        <v>1884</v>
      </c>
      <c r="G548" s="129" t="s">
        <v>15</v>
      </c>
      <c r="H548" s="11" t="s">
        <v>16</v>
      </c>
      <c r="I548" s="39"/>
      <c r="J548" s="39"/>
      <c r="K548" s="39"/>
      <c r="L548" s="53" t="str">
        <f t="shared" si="16"/>
        <v>Trausim-TRS-BL/BLE-NC-TZTRSBLNC10-Pre-milled Blank-Φ 10</v>
      </c>
    </row>
    <row r="549" spans="1:12">
      <c r="A549" s="31" t="s">
        <v>1160</v>
      </c>
      <c r="B549" s="37" t="s">
        <v>1883</v>
      </c>
      <c r="C549" s="31" t="s">
        <v>1161</v>
      </c>
      <c r="D549" s="31"/>
      <c r="E549" s="31" t="s">
        <v>203</v>
      </c>
      <c r="F549" s="136" t="s">
        <v>1885</v>
      </c>
      <c r="G549" s="129" t="s">
        <v>15</v>
      </c>
      <c r="H549" s="11" t="s">
        <v>23</v>
      </c>
      <c r="I549" s="39"/>
      <c r="J549" s="39"/>
      <c r="K549" s="39"/>
      <c r="L549" s="53" t="str">
        <f t="shared" si="16"/>
        <v>Trausim-TRS-BL/BLE-NC-TZTRSBLNC14-Pre-milled Blank-Φ 14</v>
      </c>
    </row>
    <row r="550" ht="15" spans="1:12">
      <c r="A550" s="31" t="s">
        <v>1160</v>
      </c>
      <c r="B550" s="37" t="s">
        <v>1883</v>
      </c>
      <c r="C550" s="31" t="s">
        <v>1161</v>
      </c>
      <c r="D550" s="31"/>
      <c r="E550" s="37" t="s">
        <v>1721</v>
      </c>
      <c r="F550" s="136" t="s">
        <v>1886</v>
      </c>
      <c r="G550" s="128" t="s">
        <v>20</v>
      </c>
      <c r="H550" s="11" t="s">
        <v>16</v>
      </c>
      <c r="I550" s="39"/>
      <c r="J550" s="39"/>
      <c r="K550" s="39"/>
      <c r="L550" s="53" t="str">
        <f t="shared" si="16"/>
        <v>Trausim-TRS-BL/BLE-NC(non)-TZTRSBLNCN10-Pre-milled Blank【non】-Φ 10</v>
      </c>
    </row>
    <row r="551" ht="15" spans="1:12">
      <c r="A551" s="31" t="s">
        <v>1160</v>
      </c>
      <c r="B551" s="37" t="s">
        <v>1883</v>
      </c>
      <c r="C551" s="31" t="s">
        <v>1161</v>
      </c>
      <c r="D551" s="31"/>
      <c r="E551" s="37" t="s">
        <v>1721</v>
      </c>
      <c r="F551" s="136" t="s">
        <v>1887</v>
      </c>
      <c r="G551" s="128" t="s">
        <v>20</v>
      </c>
      <c r="H551" s="11" t="s">
        <v>23</v>
      </c>
      <c r="I551" s="39"/>
      <c r="J551" s="39"/>
      <c r="K551" s="39"/>
      <c r="L551" s="53" t="str">
        <f t="shared" si="16"/>
        <v>Trausim-TRS-BL/BLE-NC(non)-TZTRSBLNCN14-Pre-milled Blank【non】-Φ 14</v>
      </c>
    </row>
    <row r="552" spans="1:12">
      <c r="A552" s="31" t="s">
        <v>1160</v>
      </c>
      <c r="B552" s="37" t="s">
        <v>1883</v>
      </c>
      <c r="C552" s="31" t="s">
        <v>1161</v>
      </c>
      <c r="D552" s="31"/>
      <c r="E552" s="31" t="s">
        <v>213</v>
      </c>
      <c r="F552" s="136" t="s">
        <v>1888</v>
      </c>
      <c r="G552" s="129" t="s">
        <v>15</v>
      </c>
      <c r="H552" s="11" t="s">
        <v>16</v>
      </c>
      <c r="I552" s="39"/>
      <c r="J552" s="39"/>
      <c r="K552" s="39"/>
      <c r="L552" s="53" t="str">
        <f t="shared" si="16"/>
        <v>Trausim-TRS-BL/BLE-RC-TZTRSBLRC10-Pre-milled Blank-Φ 10</v>
      </c>
    </row>
    <row r="553" spans="1:12">
      <c r="A553" s="31" t="s">
        <v>1160</v>
      </c>
      <c r="B553" s="37" t="s">
        <v>1883</v>
      </c>
      <c r="C553" s="31" t="s">
        <v>1161</v>
      </c>
      <c r="D553" s="31"/>
      <c r="E553" s="31" t="s">
        <v>213</v>
      </c>
      <c r="F553" s="136" t="s">
        <v>1889</v>
      </c>
      <c r="G553" s="129" t="s">
        <v>15</v>
      </c>
      <c r="H553" s="11" t="s">
        <v>23</v>
      </c>
      <c r="I553" s="39"/>
      <c r="J553" s="39"/>
      <c r="K553" s="39"/>
      <c r="L553" s="53" t="str">
        <f t="shared" si="16"/>
        <v>Trausim-TRS-BL/BLE-RC-TZTRSBLRC14-Pre-milled Blank-Φ 14</v>
      </c>
    </row>
    <row r="554" ht="15" spans="1:12">
      <c r="A554" s="31" t="s">
        <v>1160</v>
      </c>
      <c r="B554" s="37" t="s">
        <v>1883</v>
      </c>
      <c r="C554" s="31" t="s">
        <v>1161</v>
      </c>
      <c r="D554" s="31"/>
      <c r="E554" s="37" t="s">
        <v>1726</v>
      </c>
      <c r="F554" s="136" t="s">
        <v>1890</v>
      </c>
      <c r="G554" s="128" t="s">
        <v>20</v>
      </c>
      <c r="H554" s="11" t="s">
        <v>16</v>
      </c>
      <c r="I554" s="39"/>
      <c r="J554" s="39"/>
      <c r="K554" s="39"/>
      <c r="L554" s="53" t="str">
        <f t="shared" si="16"/>
        <v>Trausim-TRS-BL/BLE-RC(non)-TZTRSBLRCN10-Pre-milled Blank【non】-Φ 10</v>
      </c>
    </row>
    <row r="555" ht="15" spans="1:12">
      <c r="A555" s="31" t="s">
        <v>1160</v>
      </c>
      <c r="B555" s="37" t="s">
        <v>1883</v>
      </c>
      <c r="C555" s="31" t="s">
        <v>1161</v>
      </c>
      <c r="D555" s="31"/>
      <c r="E555" s="37" t="s">
        <v>1726</v>
      </c>
      <c r="F555" s="136" t="s">
        <v>1891</v>
      </c>
      <c r="G555" s="128" t="s">
        <v>20</v>
      </c>
      <c r="H555" s="11" t="s">
        <v>23</v>
      </c>
      <c r="I555" s="39"/>
      <c r="J555" s="39"/>
      <c r="K555" s="39"/>
      <c r="L555" s="53" t="str">
        <f t="shared" si="16"/>
        <v>Trausim-TRS-BL/BLE-RC(non)-TZTRSBLRCN14-Pre-milled Blank【non】-Φ 14</v>
      </c>
    </row>
    <row r="556" spans="1:12">
      <c r="A556" s="31" t="s">
        <v>1160</v>
      </c>
      <c r="B556" s="37" t="s">
        <v>1883</v>
      </c>
      <c r="C556" s="31" t="s">
        <v>1164</v>
      </c>
      <c r="D556" s="31"/>
      <c r="E556" s="31" t="s">
        <v>726</v>
      </c>
      <c r="F556" s="136" t="s">
        <v>1892</v>
      </c>
      <c r="G556" s="129" t="s">
        <v>15</v>
      </c>
      <c r="H556" s="11" t="s">
        <v>16</v>
      </c>
      <c r="I556" s="39"/>
      <c r="J556" s="39"/>
      <c r="K556" s="39"/>
      <c r="L556" s="53" t="str">
        <f t="shared" si="16"/>
        <v>Trausim-TRS-TL/TLE-RP-TZTRSTLRP10-Pre-milled Blank-Φ 10</v>
      </c>
    </row>
    <row r="557" spans="1:12">
      <c r="A557" s="31" t="s">
        <v>1160</v>
      </c>
      <c r="B557" s="37" t="s">
        <v>1883</v>
      </c>
      <c r="C557" s="31" t="s">
        <v>1164</v>
      </c>
      <c r="D557" s="31"/>
      <c r="E557" s="31" t="s">
        <v>726</v>
      </c>
      <c r="F557" s="136" t="s">
        <v>1893</v>
      </c>
      <c r="G557" s="129" t="s">
        <v>15</v>
      </c>
      <c r="H557" s="11" t="s">
        <v>23</v>
      </c>
      <c r="I557" s="39"/>
      <c r="J557" s="39"/>
      <c r="K557" s="39"/>
      <c r="L557" s="53" t="str">
        <f t="shared" si="16"/>
        <v>Trausim-TRS-TL/TLE-RP-TZTRSTLRP14-Pre-milled Blank-Φ 14</v>
      </c>
    </row>
    <row r="558" ht="15" spans="1:12">
      <c r="A558" s="31" t="s">
        <v>1160</v>
      </c>
      <c r="B558" s="37" t="s">
        <v>1883</v>
      </c>
      <c r="C558" s="31" t="s">
        <v>1164</v>
      </c>
      <c r="D558" s="31"/>
      <c r="E558" s="37" t="s">
        <v>1619</v>
      </c>
      <c r="F558" s="136" t="s">
        <v>1894</v>
      </c>
      <c r="G558" s="128" t="s">
        <v>20</v>
      </c>
      <c r="H558" s="11" t="s">
        <v>16</v>
      </c>
      <c r="I558" s="39"/>
      <c r="J558" s="39"/>
      <c r="K558" s="39"/>
      <c r="L558" s="53" t="str">
        <f t="shared" si="16"/>
        <v>Trausim-TRS-TL/TLE-RP(non)-TZTRSTLRPN10-Pre-milled Blank【non】-Φ 10</v>
      </c>
    </row>
    <row r="559" ht="15" spans="1:12">
      <c r="A559" s="31" t="s">
        <v>1160</v>
      </c>
      <c r="B559" s="37" t="s">
        <v>1883</v>
      </c>
      <c r="C559" s="31" t="s">
        <v>1164</v>
      </c>
      <c r="D559" s="31"/>
      <c r="E559" s="37" t="s">
        <v>1619</v>
      </c>
      <c r="F559" s="136" t="s">
        <v>1895</v>
      </c>
      <c r="G559" s="128" t="s">
        <v>20</v>
      </c>
      <c r="H559" s="11" t="s">
        <v>23</v>
      </c>
      <c r="I559" s="39"/>
      <c r="J559" s="39"/>
      <c r="K559" s="39"/>
      <c r="L559" s="53" t="str">
        <f t="shared" si="16"/>
        <v>Trausim-TRS-TL/TLE-RP(non)-TZTRSTLRPN14-Pre-milled Blank【non】-Φ 14</v>
      </c>
    </row>
    <row r="560" spans="1:12">
      <c r="A560" s="31" t="s">
        <v>1160</v>
      </c>
      <c r="B560" s="37" t="s">
        <v>1883</v>
      </c>
      <c r="C560" s="31" t="s">
        <v>1164</v>
      </c>
      <c r="D560" s="31"/>
      <c r="E560" s="31" t="s">
        <v>734</v>
      </c>
      <c r="F560" s="136" t="s">
        <v>1896</v>
      </c>
      <c r="G560" s="129" t="s">
        <v>15</v>
      </c>
      <c r="H560" s="11" t="s">
        <v>16</v>
      </c>
      <c r="I560" s="39"/>
      <c r="J560" s="39"/>
      <c r="K560" s="39"/>
      <c r="L560" s="53" t="str">
        <f t="shared" si="16"/>
        <v>Trausim-TRS-TL/TLE-WP-TZTRSTLWP10-Pre-milled Blank-Φ 10</v>
      </c>
    </row>
    <row r="561" spans="1:12">
      <c r="A561" s="31" t="s">
        <v>1160</v>
      </c>
      <c r="B561" s="37" t="s">
        <v>1883</v>
      </c>
      <c r="C561" s="31" t="s">
        <v>1164</v>
      </c>
      <c r="D561" s="31"/>
      <c r="E561" s="31" t="s">
        <v>734</v>
      </c>
      <c r="F561" s="136" t="s">
        <v>1897</v>
      </c>
      <c r="G561" s="129" t="s">
        <v>15</v>
      </c>
      <c r="H561" s="11" t="s">
        <v>23</v>
      </c>
      <c r="I561" s="39"/>
      <c r="J561" s="39"/>
      <c r="K561" s="39"/>
      <c r="L561" s="53" t="str">
        <f t="shared" si="16"/>
        <v>Trausim-TRS-TL/TLE-WP-TZTRSTLWP14-Pre-milled Blank-Φ 14</v>
      </c>
    </row>
    <row r="562" ht="15" spans="1:12">
      <c r="A562" s="31" t="s">
        <v>1160</v>
      </c>
      <c r="B562" s="37" t="s">
        <v>1883</v>
      </c>
      <c r="C562" s="31" t="s">
        <v>1164</v>
      </c>
      <c r="D562" s="31"/>
      <c r="E562" s="37" t="s">
        <v>1624</v>
      </c>
      <c r="F562" s="136" t="s">
        <v>1898</v>
      </c>
      <c r="G562" s="128" t="s">
        <v>20</v>
      </c>
      <c r="H562" s="11" t="s">
        <v>16</v>
      </c>
      <c r="I562" s="39"/>
      <c r="J562" s="39"/>
      <c r="K562" s="39"/>
      <c r="L562" s="53" t="str">
        <f t="shared" si="16"/>
        <v>Trausim-TRS-TL/TLE-WP(non)-TZTRSTLWPN10-Pre-milled Blank【non】-Φ 10</v>
      </c>
    </row>
    <row r="563" ht="15" spans="1:12">
      <c r="A563" s="31" t="s">
        <v>1160</v>
      </c>
      <c r="B563" s="37" t="s">
        <v>1883</v>
      </c>
      <c r="C563" s="31" t="s">
        <v>1164</v>
      </c>
      <c r="D563" s="31"/>
      <c r="E563" s="37" t="s">
        <v>1624</v>
      </c>
      <c r="F563" s="136" t="s">
        <v>1899</v>
      </c>
      <c r="G563" s="128" t="s">
        <v>20</v>
      </c>
      <c r="H563" s="11" t="s">
        <v>23</v>
      </c>
      <c r="I563" s="39"/>
      <c r="J563" s="39"/>
      <c r="K563" s="39"/>
      <c r="L563" s="53" t="str">
        <f t="shared" si="16"/>
        <v>Trausim-TRS-TL/TLE-WP(non)-TZTRSTLWPN14-Pre-milled Blank【non】-Φ 14</v>
      </c>
    </row>
    <row r="564" spans="1:12">
      <c r="A564" s="31" t="s">
        <v>1160</v>
      </c>
      <c r="B564" s="37" t="s">
        <v>1883</v>
      </c>
      <c r="C564" s="31" t="s">
        <v>1167</v>
      </c>
      <c r="D564" s="31"/>
      <c r="E564" s="31" t="s">
        <v>718</v>
      </c>
      <c r="F564" s="136" t="s">
        <v>1900</v>
      </c>
      <c r="G564" s="129" t="s">
        <v>15</v>
      </c>
      <c r="H564" s="11" t="s">
        <v>16</v>
      </c>
      <c r="I564" s="39"/>
      <c r="J564" s="39"/>
      <c r="K564" s="39"/>
      <c r="L564" s="53" t="str">
        <f t="shared" si="16"/>
        <v>Trausim-TRS-NT-NP-TZTRSNTNP10-Pre-milled Blank-Φ 10</v>
      </c>
    </row>
    <row r="565" spans="1:12">
      <c r="A565" s="31" t="s">
        <v>1160</v>
      </c>
      <c r="B565" s="37" t="s">
        <v>1883</v>
      </c>
      <c r="C565" s="31" t="s">
        <v>1167</v>
      </c>
      <c r="D565" s="31"/>
      <c r="E565" s="31" t="s">
        <v>718</v>
      </c>
      <c r="F565" s="136" t="s">
        <v>1901</v>
      </c>
      <c r="G565" s="129" t="s">
        <v>15</v>
      </c>
      <c r="H565" s="11" t="s">
        <v>23</v>
      </c>
      <c r="I565" s="39"/>
      <c r="J565" s="39"/>
      <c r="K565" s="39"/>
      <c r="L565" s="53" t="str">
        <f t="shared" si="16"/>
        <v>Trausim-TRS-NT-NP-TZTRSNTNP14-Pre-milled Blank-Φ 14</v>
      </c>
    </row>
    <row r="566" ht="15" spans="1:12">
      <c r="A566" s="31" t="s">
        <v>1160</v>
      </c>
      <c r="B566" s="37" t="s">
        <v>1883</v>
      </c>
      <c r="C566" s="31" t="s">
        <v>1167</v>
      </c>
      <c r="D566" s="31"/>
      <c r="E566" s="37" t="s">
        <v>1614</v>
      </c>
      <c r="F566" s="136" t="s">
        <v>1902</v>
      </c>
      <c r="G566" s="128" t="s">
        <v>20</v>
      </c>
      <c r="H566" s="11" t="s">
        <v>16</v>
      </c>
      <c r="I566" s="39"/>
      <c r="J566" s="39"/>
      <c r="K566" s="39"/>
      <c r="L566" s="53" t="str">
        <f t="shared" si="16"/>
        <v>Trausim-TRS-NT-NP(non)-TZTRSNTNPN10-Pre-milled Blank【non】-Φ 10</v>
      </c>
    </row>
    <row r="567" ht="15" spans="1:12">
      <c r="A567" s="31" t="s">
        <v>1160</v>
      </c>
      <c r="B567" s="37" t="s">
        <v>1883</v>
      </c>
      <c r="C567" s="31" t="s">
        <v>1167</v>
      </c>
      <c r="D567" s="31"/>
      <c r="E567" s="37" t="s">
        <v>1614</v>
      </c>
      <c r="F567" s="136" t="s">
        <v>1903</v>
      </c>
      <c r="G567" s="128" t="s">
        <v>20</v>
      </c>
      <c r="H567" s="11" t="s">
        <v>23</v>
      </c>
      <c r="I567" s="39"/>
      <c r="J567" s="39"/>
      <c r="K567" s="39"/>
      <c r="L567" s="53" t="str">
        <f t="shared" si="16"/>
        <v>Trausim-TRS-NT-NP(non)-TZTRSNTNPN14-Pre-milled Blank【non】-Φ 14</v>
      </c>
    </row>
    <row r="568" spans="1:12">
      <c r="A568" s="31" t="s">
        <v>1160</v>
      </c>
      <c r="B568" s="37" t="s">
        <v>1883</v>
      </c>
      <c r="C568" s="31" t="s">
        <v>1167</v>
      </c>
      <c r="D568" s="31"/>
      <c r="E568" s="31" t="s">
        <v>726</v>
      </c>
      <c r="F568" s="136" t="s">
        <v>1904</v>
      </c>
      <c r="G568" s="129" t="s">
        <v>15</v>
      </c>
      <c r="H568" s="11" t="s">
        <v>16</v>
      </c>
      <c r="I568" s="39"/>
      <c r="J568" s="39"/>
      <c r="K568" s="39"/>
      <c r="L568" s="53" t="str">
        <f t="shared" si="16"/>
        <v>Trausim-TRS-NT-RP-TZTRSNTRP10-Pre-milled Blank-Φ 10</v>
      </c>
    </row>
    <row r="569" spans="1:12">
      <c r="A569" s="31" t="s">
        <v>1160</v>
      </c>
      <c r="B569" s="37" t="s">
        <v>1883</v>
      </c>
      <c r="C569" s="31" t="s">
        <v>1167</v>
      </c>
      <c r="D569" s="31"/>
      <c r="E569" s="31" t="s">
        <v>726</v>
      </c>
      <c r="F569" s="136" t="s">
        <v>1905</v>
      </c>
      <c r="G569" s="129" t="s">
        <v>15</v>
      </c>
      <c r="H569" s="11" t="s">
        <v>23</v>
      </c>
      <c r="I569" s="39"/>
      <c r="J569" s="39"/>
      <c r="K569" s="39"/>
      <c r="L569" s="53" t="str">
        <f t="shared" si="16"/>
        <v>Trausim-TRS-NT-RP-TZTRSNTRP14-Pre-milled Blank-Φ 14</v>
      </c>
    </row>
    <row r="570" ht="15" spans="1:12">
      <c r="A570" s="31" t="s">
        <v>1160</v>
      </c>
      <c r="B570" s="37" t="s">
        <v>1883</v>
      </c>
      <c r="C570" s="31" t="s">
        <v>1167</v>
      </c>
      <c r="D570" s="31"/>
      <c r="E570" s="37" t="s">
        <v>1619</v>
      </c>
      <c r="F570" s="136" t="s">
        <v>1906</v>
      </c>
      <c r="G570" s="128" t="s">
        <v>20</v>
      </c>
      <c r="H570" s="11" t="s">
        <v>16</v>
      </c>
      <c r="I570" s="39"/>
      <c r="J570" s="39"/>
      <c r="K570" s="39"/>
      <c r="L570" s="53" t="str">
        <f t="shared" si="16"/>
        <v>Trausim-TRS-NT-RP(non)-TZTRSNTRPN10-Pre-milled Blank【non】-Φ 10</v>
      </c>
    </row>
    <row r="571" ht="15" spans="1:12">
      <c r="A571" s="31" t="s">
        <v>1160</v>
      </c>
      <c r="B571" s="37" t="s">
        <v>1883</v>
      </c>
      <c r="C571" s="31" t="s">
        <v>1167</v>
      </c>
      <c r="D571" s="31"/>
      <c r="E571" s="37" t="s">
        <v>1619</v>
      </c>
      <c r="F571" s="136" t="s">
        <v>1907</v>
      </c>
      <c r="G571" s="128" t="s">
        <v>20</v>
      </c>
      <c r="H571" s="11" t="s">
        <v>23</v>
      </c>
      <c r="I571" s="39"/>
      <c r="J571" s="39"/>
      <c r="K571" s="39"/>
      <c r="L571" s="53" t="str">
        <f t="shared" si="16"/>
        <v>Trausim-TRS-NT-RP(non)-TZTRSNTRPN14-Pre-milled Blank【non】-Φ 14</v>
      </c>
    </row>
    <row r="572" spans="1:12">
      <c r="A572" s="31" t="s">
        <v>1170</v>
      </c>
      <c r="B572" s="37" t="s">
        <v>1908</v>
      </c>
      <c r="C572" s="37" t="s">
        <v>1171</v>
      </c>
      <c r="D572" s="37"/>
      <c r="E572" s="31" t="s">
        <v>433</v>
      </c>
      <c r="F572" s="136" t="s">
        <v>1909</v>
      </c>
      <c r="G572" s="129" t="s">
        <v>15</v>
      </c>
      <c r="H572" s="11" t="s">
        <v>16</v>
      </c>
      <c r="I572" s="39"/>
      <c r="J572" s="39"/>
      <c r="K572" s="39"/>
      <c r="L572" s="53" t="str">
        <f t="shared" si="16"/>
        <v>AIDI-AD-IDI-M-TZADIDIM10-Pre-milled Blank-Φ 10</v>
      </c>
    </row>
    <row r="573" spans="1:12">
      <c r="A573" s="31" t="s">
        <v>1170</v>
      </c>
      <c r="B573" s="37" t="s">
        <v>1908</v>
      </c>
      <c r="C573" s="37" t="s">
        <v>1171</v>
      </c>
      <c r="D573" s="37"/>
      <c r="E573" s="31" t="s">
        <v>433</v>
      </c>
      <c r="F573" s="136" t="s">
        <v>1910</v>
      </c>
      <c r="G573" s="129" t="s">
        <v>15</v>
      </c>
      <c r="H573" s="11" t="s">
        <v>23</v>
      </c>
      <c r="I573" s="39"/>
      <c r="J573" s="39"/>
      <c r="K573" s="39"/>
      <c r="L573" s="53" t="str">
        <f t="shared" si="16"/>
        <v>AIDI-AD-IDI-M-TZADIDIM14-Pre-milled Blank-Φ 14</v>
      </c>
    </row>
    <row r="574" ht="15" spans="1:12">
      <c r="A574" s="31" t="s">
        <v>1170</v>
      </c>
      <c r="B574" s="37" t="s">
        <v>1908</v>
      </c>
      <c r="C574" s="37" t="s">
        <v>1171</v>
      </c>
      <c r="D574" s="37"/>
      <c r="E574" s="37" t="s">
        <v>1331</v>
      </c>
      <c r="F574" s="136" t="s">
        <v>1911</v>
      </c>
      <c r="G574" s="128" t="s">
        <v>20</v>
      </c>
      <c r="H574" s="11" t="s">
        <v>16</v>
      </c>
      <c r="I574" s="39"/>
      <c r="J574" s="39"/>
      <c r="K574" s="39"/>
      <c r="L574" s="53" t="str">
        <f t="shared" si="16"/>
        <v>AIDI-AD-IDI-M(non)-TZADIDIMN10-Pre-milled Blank【non】-Φ 10</v>
      </c>
    </row>
    <row r="575" ht="15" spans="1:12">
      <c r="A575" s="31" t="s">
        <v>1170</v>
      </c>
      <c r="B575" s="37" t="s">
        <v>1908</v>
      </c>
      <c r="C575" s="37" t="s">
        <v>1171</v>
      </c>
      <c r="D575" s="37"/>
      <c r="E575" s="37" t="s">
        <v>1331</v>
      </c>
      <c r="F575" s="136" t="s">
        <v>1912</v>
      </c>
      <c r="G575" s="128" t="s">
        <v>20</v>
      </c>
      <c r="H575" s="11" t="s">
        <v>23</v>
      </c>
      <c r="I575" s="39"/>
      <c r="J575" s="39"/>
      <c r="K575" s="39"/>
      <c r="L575" s="53" t="str">
        <f t="shared" si="16"/>
        <v>AIDI-AD-IDI-M(non)-TZADIDIMN14-Pre-milled Blank【non】-Φ 14</v>
      </c>
    </row>
    <row r="576" spans="1:12">
      <c r="A576" s="31" t="s">
        <v>1170</v>
      </c>
      <c r="B576" s="37" t="s">
        <v>1908</v>
      </c>
      <c r="C576" s="37" t="s">
        <v>1171</v>
      </c>
      <c r="D576" s="37"/>
      <c r="E576" s="31" t="s">
        <v>443</v>
      </c>
      <c r="F576" s="136" t="s">
        <v>1913</v>
      </c>
      <c r="G576" s="129" t="s">
        <v>15</v>
      </c>
      <c r="H576" s="11" t="s">
        <v>16</v>
      </c>
      <c r="I576" s="39"/>
      <c r="J576" s="39"/>
      <c r="K576" s="39"/>
      <c r="L576" s="53" t="str">
        <f t="shared" si="16"/>
        <v>AIDI-AD-IDI-R-TZADIDIR10-Pre-milled Blank-Φ 10</v>
      </c>
    </row>
    <row r="577" spans="1:12">
      <c r="A577" s="31" t="s">
        <v>1170</v>
      </c>
      <c r="B577" s="37" t="s">
        <v>1908</v>
      </c>
      <c r="C577" s="37" t="s">
        <v>1171</v>
      </c>
      <c r="D577" s="37"/>
      <c r="E577" s="31" t="s">
        <v>443</v>
      </c>
      <c r="F577" s="136" t="s">
        <v>1914</v>
      </c>
      <c r="G577" s="129" t="s">
        <v>15</v>
      </c>
      <c r="H577" s="11" t="s">
        <v>23</v>
      </c>
      <c r="I577" s="39"/>
      <c r="J577" s="39"/>
      <c r="K577" s="39"/>
      <c r="L577" s="53" t="str">
        <f t="shared" si="16"/>
        <v>AIDI-AD-IDI-R-TZADIDIR14-Pre-milled Blank-Φ 14</v>
      </c>
    </row>
    <row r="578" ht="15" spans="1:12">
      <c r="A578" s="31" t="s">
        <v>1170</v>
      </c>
      <c r="B578" s="37" t="s">
        <v>1908</v>
      </c>
      <c r="C578" s="37" t="s">
        <v>1171</v>
      </c>
      <c r="D578" s="37"/>
      <c r="E578" s="37" t="s">
        <v>1233</v>
      </c>
      <c r="F578" s="136" t="s">
        <v>1915</v>
      </c>
      <c r="G578" s="128" t="s">
        <v>20</v>
      </c>
      <c r="H578" s="11" t="s">
        <v>16</v>
      </c>
      <c r="I578" s="39"/>
      <c r="J578" s="39"/>
      <c r="K578" s="39"/>
      <c r="L578" s="53" t="str">
        <f t="shared" si="16"/>
        <v>AIDI-AD-IDI-R(non)-TZADIDIRN10-Pre-milled Blank【non】-Φ 10</v>
      </c>
    </row>
    <row r="579" ht="15" spans="1:12">
      <c r="A579" s="31" t="s">
        <v>1170</v>
      </c>
      <c r="B579" s="37" t="s">
        <v>1908</v>
      </c>
      <c r="C579" s="37" t="s">
        <v>1171</v>
      </c>
      <c r="D579" s="37"/>
      <c r="E579" s="37" t="s">
        <v>1233</v>
      </c>
      <c r="F579" s="136" t="s">
        <v>1916</v>
      </c>
      <c r="G579" s="128" t="s">
        <v>20</v>
      </c>
      <c r="H579" s="11" t="s">
        <v>23</v>
      </c>
      <c r="I579" s="39"/>
      <c r="J579" s="39"/>
      <c r="K579" s="39"/>
      <c r="L579" s="53" t="str">
        <f t="shared" ref="L579:L642" si="17">A579&amp;"-"&amp;B579&amp;"-"&amp;C579&amp;"-"&amp;E579&amp;"-"&amp;F579&amp;"-"&amp;G579&amp;"-"&amp;H579</f>
        <v>AIDI-AD-IDI-R(non)-TZADIDIRN14-Pre-milled Blank【non】-Φ 14</v>
      </c>
    </row>
    <row r="580" spans="1:12">
      <c r="A580" s="48" t="s">
        <v>1176</v>
      </c>
      <c r="B580" s="37" t="s">
        <v>1917</v>
      </c>
      <c r="C580" s="48" t="s">
        <v>1177</v>
      </c>
      <c r="D580" s="48"/>
      <c r="E580" s="31" t="s">
        <v>443</v>
      </c>
      <c r="F580" s="136" t="s">
        <v>1918</v>
      </c>
      <c r="G580" s="129" t="s">
        <v>15</v>
      </c>
      <c r="H580" s="11" t="s">
        <v>16</v>
      </c>
      <c r="I580" s="39"/>
      <c r="J580" s="39"/>
      <c r="K580" s="39"/>
      <c r="L580" s="53" t="str">
        <f t="shared" si="17"/>
        <v>Bidoia-BDA-TOP 1-R-TZBDAR10-Pre-milled Blank-Φ 10</v>
      </c>
    </row>
    <row r="581" spans="1:12">
      <c r="A581" s="48" t="s">
        <v>1176</v>
      </c>
      <c r="B581" s="37" t="s">
        <v>1917</v>
      </c>
      <c r="C581" s="48" t="s">
        <v>1177</v>
      </c>
      <c r="D581" s="48"/>
      <c r="E581" s="31" t="s">
        <v>443</v>
      </c>
      <c r="F581" s="136" t="s">
        <v>1919</v>
      </c>
      <c r="G581" s="129" t="s">
        <v>15</v>
      </c>
      <c r="H581" s="11" t="s">
        <v>23</v>
      </c>
      <c r="I581" s="39"/>
      <c r="J581" s="39"/>
      <c r="K581" s="39"/>
      <c r="L581" s="53" t="str">
        <f t="shared" si="17"/>
        <v>Bidoia-BDA-TOP 1-R-TZBDAR14-Pre-milled Blank-Φ 14</v>
      </c>
    </row>
    <row r="582" ht="15" spans="1:12">
      <c r="A582" s="48" t="s">
        <v>1176</v>
      </c>
      <c r="B582" s="37" t="s">
        <v>1917</v>
      </c>
      <c r="C582" s="48" t="s">
        <v>1177</v>
      </c>
      <c r="D582" s="48"/>
      <c r="E582" s="37" t="s">
        <v>1233</v>
      </c>
      <c r="F582" s="136" t="s">
        <v>1920</v>
      </c>
      <c r="G582" s="128" t="s">
        <v>20</v>
      </c>
      <c r="H582" s="11" t="s">
        <v>16</v>
      </c>
      <c r="I582" s="39"/>
      <c r="J582" s="39"/>
      <c r="K582" s="39"/>
      <c r="L582" s="53" t="str">
        <f t="shared" si="17"/>
        <v>Bidoia-BDA-TOP 1-R(non)-TZBDARN10-Pre-milled Blank【non】-Φ 10</v>
      </c>
    </row>
    <row r="583" ht="15" spans="1:12">
      <c r="A583" s="48" t="s">
        <v>1176</v>
      </c>
      <c r="B583" s="37" t="s">
        <v>1917</v>
      </c>
      <c r="C583" s="48" t="s">
        <v>1177</v>
      </c>
      <c r="D583" s="48"/>
      <c r="E583" s="37" t="s">
        <v>1233</v>
      </c>
      <c r="F583" s="136" t="s">
        <v>1921</v>
      </c>
      <c r="G583" s="128" t="s">
        <v>20</v>
      </c>
      <c r="H583" s="11" t="s">
        <v>23</v>
      </c>
      <c r="I583" s="39"/>
      <c r="J583" s="39"/>
      <c r="K583" s="39"/>
      <c r="L583" s="53" t="str">
        <f t="shared" si="17"/>
        <v>Bidoia-BDA-TOP 1-R(non)-TZBDARN14-Pre-milled Blank【non】-Φ 14</v>
      </c>
    </row>
    <row r="584" spans="1:12">
      <c r="A584" s="150" t="s">
        <v>1179</v>
      </c>
      <c r="B584" s="37" t="s">
        <v>1180</v>
      </c>
      <c r="C584" s="38"/>
      <c r="D584" s="38"/>
      <c r="E584" s="31" t="s">
        <v>718</v>
      </c>
      <c r="F584" s="136" t="s">
        <v>1922</v>
      </c>
      <c r="G584" s="129" t="s">
        <v>15</v>
      </c>
      <c r="H584" s="11" t="s">
        <v>16</v>
      </c>
      <c r="I584" s="39"/>
      <c r="J584" s="39"/>
      <c r="K584" s="39"/>
      <c r="L584" s="53" t="str">
        <f>A584&amp;"-"&amp;B584&amp;"-"&amp;E584&amp;"-"&amp;F584&amp;"-"&amp;G584&amp;"-"&amp;H584</f>
        <v>DentalMaster-DM-NP-TZDMNP10-Pre-milled Blank-Φ 10</v>
      </c>
    </row>
    <row r="585" spans="1:12">
      <c r="A585" s="150" t="s">
        <v>1179</v>
      </c>
      <c r="B585" s="37" t="s">
        <v>1180</v>
      </c>
      <c r="C585" s="38"/>
      <c r="D585" s="38"/>
      <c r="E585" s="31" t="s">
        <v>718</v>
      </c>
      <c r="F585" s="136" t="s">
        <v>1923</v>
      </c>
      <c r="G585" s="129" t="s">
        <v>15</v>
      </c>
      <c r="H585" s="11" t="s">
        <v>23</v>
      </c>
      <c r="I585" s="39"/>
      <c r="J585" s="39"/>
      <c r="K585" s="39"/>
      <c r="L585" s="53" t="str">
        <f t="shared" ref="L585:L591" si="18">A585&amp;"-"&amp;B585&amp;"-"&amp;E585&amp;"-"&amp;F585&amp;"-"&amp;G585&amp;"-"&amp;H585</f>
        <v>DentalMaster-DM-NP-TZDMNP14-Pre-milled Blank-Φ 14</v>
      </c>
    </row>
    <row r="586" ht="15" spans="1:12">
      <c r="A586" s="150" t="s">
        <v>1179</v>
      </c>
      <c r="B586" s="37" t="s">
        <v>1180</v>
      </c>
      <c r="C586" s="38"/>
      <c r="D586" s="38"/>
      <c r="E586" s="37" t="s">
        <v>1614</v>
      </c>
      <c r="F586" s="136" t="s">
        <v>1924</v>
      </c>
      <c r="G586" s="128" t="s">
        <v>20</v>
      </c>
      <c r="H586" s="11" t="s">
        <v>16</v>
      </c>
      <c r="I586" s="39"/>
      <c r="J586" s="39"/>
      <c r="K586" s="39"/>
      <c r="L586" s="53" t="str">
        <f t="shared" si="18"/>
        <v>DentalMaster-DM-NP(non)-TZDMNPN10-Pre-milled Blank【non】-Φ 10</v>
      </c>
    </row>
    <row r="587" ht="15" spans="1:12">
      <c r="A587" s="150" t="s">
        <v>1179</v>
      </c>
      <c r="B587" s="37" t="s">
        <v>1180</v>
      </c>
      <c r="C587" s="38"/>
      <c r="D587" s="38"/>
      <c r="E587" s="37" t="s">
        <v>1614</v>
      </c>
      <c r="F587" s="136" t="s">
        <v>1925</v>
      </c>
      <c r="G587" s="128" t="s">
        <v>20</v>
      </c>
      <c r="H587" s="11" t="s">
        <v>23</v>
      </c>
      <c r="I587" s="39"/>
      <c r="J587" s="39"/>
      <c r="K587" s="39"/>
      <c r="L587" s="53" t="str">
        <f t="shared" si="18"/>
        <v>DentalMaster-DM-NP(non)-TZDMNPN14-Pre-milled Blank【non】-Φ 14</v>
      </c>
    </row>
    <row r="588" spans="1:12">
      <c r="A588" s="150" t="s">
        <v>1179</v>
      </c>
      <c r="B588" s="37" t="s">
        <v>1180</v>
      </c>
      <c r="C588" s="38"/>
      <c r="D588" s="38"/>
      <c r="E588" s="31" t="s">
        <v>726</v>
      </c>
      <c r="F588" s="136" t="s">
        <v>1926</v>
      </c>
      <c r="G588" s="129" t="s">
        <v>15</v>
      </c>
      <c r="H588" s="11" t="s">
        <v>16</v>
      </c>
      <c r="I588" s="39"/>
      <c r="J588" s="39"/>
      <c r="K588" s="39"/>
      <c r="L588" s="53" t="str">
        <f t="shared" si="18"/>
        <v>DentalMaster-DM-RP-TZDMRP10-Pre-milled Blank-Φ 10</v>
      </c>
    </row>
    <row r="589" spans="1:12">
      <c r="A589" s="150" t="s">
        <v>1179</v>
      </c>
      <c r="B589" s="37" t="s">
        <v>1180</v>
      </c>
      <c r="C589" s="38"/>
      <c r="D589" s="38"/>
      <c r="E589" s="31" t="s">
        <v>726</v>
      </c>
      <c r="F589" s="136" t="s">
        <v>1927</v>
      </c>
      <c r="G589" s="129" t="s">
        <v>15</v>
      </c>
      <c r="H589" s="11" t="s">
        <v>23</v>
      </c>
      <c r="I589" s="39"/>
      <c r="J589" s="39"/>
      <c r="K589" s="39"/>
      <c r="L589" s="53" t="str">
        <f t="shared" si="18"/>
        <v>DentalMaster-DM-RP-TZDMRP14-Pre-milled Blank-Φ 14</v>
      </c>
    </row>
    <row r="590" ht="15" spans="1:12">
      <c r="A590" s="150" t="s">
        <v>1179</v>
      </c>
      <c r="B590" s="37" t="s">
        <v>1180</v>
      </c>
      <c r="C590" s="38"/>
      <c r="D590" s="38"/>
      <c r="E590" s="37" t="s">
        <v>1619</v>
      </c>
      <c r="F590" s="136" t="s">
        <v>1928</v>
      </c>
      <c r="G590" s="128" t="s">
        <v>20</v>
      </c>
      <c r="H590" s="11" t="s">
        <v>16</v>
      </c>
      <c r="I590" s="39"/>
      <c r="J590" s="39"/>
      <c r="K590" s="39"/>
      <c r="L590" s="53" t="str">
        <f t="shared" si="18"/>
        <v>DentalMaster-DM-RP(non)-TZDMRPN10-Pre-milled Blank【non】-Φ 10</v>
      </c>
    </row>
    <row r="591" ht="15" spans="1:12">
      <c r="A591" s="150" t="s">
        <v>1179</v>
      </c>
      <c r="B591" s="37" t="s">
        <v>1180</v>
      </c>
      <c r="C591" s="38"/>
      <c r="D591" s="38"/>
      <c r="E591" s="37" t="s">
        <v>1619</v>
      </c>
      <c r="F591" s="136" t="s">
        <v>1929</v>
      </c>
      <c r="G591" s="128" t="s">
        <v>20</v>
      </c>
      <c r="H591" s="11" t="s">
        <v>23</v>
      </c>
      <c r="I591" s="39"/>
      <c r="J591" s="39"/>
      <c r="K591" s="39"/>
      <c r="L591" s="53" t="str">
        <f t="shared" si="18"/>
        <v>DentalMaster-DM-RP(non)-TZDMRPN14-Pre-milled Blank【non】-Φ 14</v>
      </c>
    </row>
    <row r="592" spans="1:12">
      <c r="A592" s="48" t="s">
        <v>1183</v>
      </c>
      <c r="B592" s="37" t="s">
        <v>1183</v>
      </c>
      <c r="C592" s="151" t="s">
        <v>1184</v>
      </c>
      <c r="D592" s="151"/>
      <c r="E592" s="31" t="s">
        <v>433</v>
      </c>
      <c r="F592" s="136" t="s">
        <v>1930</v>
      </c>
      <c r="G592" s="129" t="s">
        <v>15</v>
      </c>
      <c r="H592" s="11" t="s">
        <v>16</v>
      </c>
      <c r="I592" s="39"/>
      <c r="J592" s="39"/>
      <c r="K592" s="39"/>
      <c r="L592" s="53" t="str">
        <f t="shared" si="17"/>
        <v>IBS-IBS-Magic FC-M-TZIBSMFM10-Pre-milled Blank-Φ 10</v>
      </c>
    </row>
    <row r="593" spans="1:12">
      <c r="A593" s="48" t="s">
        <v>1183</v>
      </c>
      <c r="B593" s="37" t="s">
        <v>1183</v>
      </c>
      <c r="C593" s="151" t="s">
        <v>1184</v>
      </c>
      <c r="D593" s="151"/>
      <c r="E593" s="31" t="s">
        <v>433</v>
      </c>
      <c r="F593" s="136" t="s">
        <v>1931</v>
      </c>
      <c r="G593" s="129" t="s">
        <v>15</v>
      </c>
      <c r="H593" s="11" t="s">
        <v>23</v>
      </c>
      <c r="I593" s="39"/>
      <c r="J593" s="39"/>
      <c r="K593" s="39"/>
      <c r="L593" s="53" t="str">
        <f t="shared" si="17"/>
        <v>IBS-IBS-Magic FC-M-TZIBSMFM14-Pre-milled Blank-Φ 14</v>
      </c>
    </row>
    <row r="594" ht="15" spans="1:12">
      <c r="A594" s="48" t="s">
        <v>1183</v>
      </c>
      <c r="B594" s="37" t="s">
        <v>1183</v>
      </c>
      <c r="C594" s="151" t="s">
        <v>1184</v>
      </c>
      <c r="D594" s="151"/>
      <c r="E594" s="37" t="s">
        <v>1331</v>
      </c>
      <c r="F594" s="136" t="s">
        <v>1932</v>
      </c>
      <c r="G594" s="128" t="s">
        <v>20</v>
      </c>
      <c r="H594" s="11" t="s">
        <v>16</v>
      </c>
      <c r="I594" s="39"/>
      <c r="J594" s="39"/>
      <c r="K594" s="39"/>
      <c r="L594" s="53" t="str">
        <f t="shared" si="17"/>
        <v>IBS-IBS-Magic FC-M(non)-TZIBSMFMN10-Pre-milled Blank【non】-Φ 10</v>
      </c>
    </row>
    <row r="595" ht="15" spans="1:12">
      <c r="A595" s="48" t="s">
        <v>1183</v>
      </c>
      <c r="B595" s="37" t="s">
        <v>1183</v>
      </c>
      <c r="C595" s="151" t="s">
        <v>1184</v>
      </c>
      <c r="D595" s="151"/>
      <c r="E595" s="37" t="s">
        <v>1331</v>
      </c>
      <c r="F595" s="136" t="s">
        <v>1933</v>
      </c>
      <c r="G595" s="128" t="s">
        <v>20</v>
      </c>
      <c r="H595" s="11" t="s">
        <v>23</v>
      </c>
      <c r="I595" s="39"/>
      <c r="J595" s="39"/>
      <c r="K595" s="39"/>
      <c r="L595" s="53" t="str">
        <f t="shared" si="17"/>
        <v>IBS-IBS-Magic FC-M(non)-TZIBSMFMN14-Pre-milled Blank【non】-Φ 14</v>
      </c>
    </row>
    <row r="596" spans="1:12">
      <c r="A596" s="48" t="s">
        <v>1183</v>
      </c>
      <c r="B596" s="37" t="s">
        <v>1183</v>
      </c>
      <c r="C596" s="151" t="s">
        <v>1184</v>
      </c>
      <c r="D596" s="151"/>
      <c r="E596" s="31" t="s">
        <v>443</v>
      </c>
      <c r="F596" s="136" t="s">
        <v>1934</v>
      </c>
      <c r="G596" s="129" t="s">
        <v>15</v>
      </c>
      <c r="H596" s="11" t="s">
        <v>16</v>
      </c>
      <c r="I596" s="39"/>
      <c r="J596" s="39"/>
      <c r="K596" s="39"/>
      <c r="L596" s="53" t="str">
        <f t="shared" si="17"/>
        <v>IBS-IBS-Magic FC-R-TZIBSMFR10-Pre-milled Blank-Φ 10</v>
      </c>
    </row>
    <row r="597" spans="1:12">
      <c r="A597" s="48" t="s">
        <v>1183</v>
      </c>
      <c r="B597" s="37" t="s">
        <v>1183</v>
      </c>
      <c r="C597" s="151" t="s">
        <v>1184</v>
      </c>
      <c r="D597" s="151"/>
      <c r="E597" s="31" t="s">
        <v>443</v>
      </c>
      <c r="F597" s="136" t="s">
        <v>1935</v>
      </c>
      <c r="G597" s="129" t="s">
        <v>15</v>
      </c>
      <c r="H597" s="11" t="s">
        <v>23</v>
      </c>
      <c r="I597" s="39"/>
      <c r="J597" s="39"/>
      <c r="K597" s="39"/>
      <c r="L597" s="53" t="str">
        <f t="shared" si="17"/>
        <v>IBS-IBS-Magic FC-R-TZIBSMFR14-Pre-milled Blank-Φ 14</v>
      </c>
    </row>
    <row r="598" ht="15" spans="1:12">
      <c r="A598" s="48" t="s">
        <v>1183</v>
      </c>
      <c r="B598" s="37" t="s">
        <v>1183</v>
      </c>
      <c r="C598" s="151" t="s">
        <v>1184</v>
      </c>
      <c r="D598" s="151"/>
      <c r="E598" s="37" t="s">
        <v>1233</v>
      </c>
      <c r="F598" s="136" t="s">
        <v>1936</v>
      </c>
      <c r="G598" s="128" t="s">
        <v>20</v>
      </c>
      <c r="H598" s="11" t="s">
        <v>16</v>
      </c>
      <c r="I598" s="39"/>
      <c r="J598" s="39"/>
      <c r="K598" s="39"/>
      <c r="L598" s="53" t="str">
        <f t="shared" si="17"/>
        <v>IBS-IBS-Magic FC-R(non)-TZIBSMFRN10-Pre-milled Blank【non】-Φ 10</v>
      </c>
    </row>
    <row r="599" ht="15" spans="1:12">
      <c r="A599" s="48" t="s">
        <v>1183</v>
      </c>
      <c r="B599" s="37" t="s">
        <v>1183</v>
      </c>
      <c r="C599" s="151" t="s">
        <v>1184</v>
      </c>
      <c r="D599" s="151"/>
      <c r="E599" s="37" t="s">
        <v>1233</v>
      </c>
      <c r="F599" s="136" t="s">
        <v>1937</v>
      </c>
      <c r="G599" s="128" t="s">
        <v>20</v>
      </c>
      <c r="H599" s="11" t="s">
        <v>23</v>
      </c>
      <c r="I599" s="39"/>
      <c r="J599" s="39"/>
      <c r="K599" s="39"/>
      <c r="L599" s="53" t="str">
        <f t="shared" si="17"/>
        <v>IBS-IBS-Magic FC-R(non)-TZIBSMFRN14-Pre-milled Blank【non】-Φ 14</v>
      </c>
    </row>
    <row r="600" spans="1:12">
      <c r="A600" s="38" t="s">
        <v>1187</v>
      </c>
      <c r="B600" s="37" t="s">
        <v>1938</v>
      </c>
      <c r="C600" s="31" t="s">
        <v>1188</v>
      </c>
      <c r="D600" s="31"/>
      <c r="E600" s="31" t="s">
        <v>443</v>
      </c>
      <c r="F600" s="136" t="s">
        <v>1939</v>
      </c>
      <c r="G600" s="129" t="s">
        <v>15</v>
      </c>
      <c r="H600" s="11" t="s">
        <v>16</v>
      </c>
      <c r="I600" s="39"/>
      <c r="J600" s="39"/>
      <c r="K600" s="39"/>
      <c r="L600" s="53" t="str">
        <f t="shared" si="17"/>
        <v>Warantec-WR-IT-R-TZWRITR10-Pre-milled Blank-Φ 10</v>
      </c>
    </row>
    <row r="601" spans="1:12">
      <c r="A601" s="38" t="s">
        <v>1187</v>
      </c>
      <c r="B601" s="37" t="s">
        <v>1938</v>
      </c>
      <c r="C601" s="31" t="s">
        <v>1188</v>
      </c>
      <c r="D601" s="31"/>
      <c r="E601" s="31" t="s">
        <v>443</v>
      </c>
      <c r="F601" s="136" t="s">
        <v>1940</v>
      </c>
      <c r="G601" s="129" t="s">
        <v>15</v>
      </c>
      <c r="H601" s="11" t="s">
        <v>23</v>
      </c>
      <c r="I601" s="39"/>
      <c r="J601" s="39"/>
      <c r="K601" s="39"/>
      <c r="L601" s="53" t="str">
        <f t="shared" si="17"/>
        <v>Warantec-WR-IT-R-TZWRITR14-Pre-milled Blank-Φ 14</v>
      </c>
    </row>
    <row r="602" ht="15" spans="1:12">
      <c r="A602" s="38" t="s">
        <v>1187</v>
      </c>
      <c r="B602" s="37" t="s">
        <v>1938</v>
      </c>
      <c r="C602" s="31" t="s">
        <v>1188</v>
      </c>
      <c r="D602" s="31"/>
      <c r="E602" s="37" t="s">
        <v>1233</v>
      </c>
      <c r="F602" s="136" t="s">
        <v>1941</v>
      </c>
      <c r="G602" s="128" t="s">
        <v>20</v>
      </c>
      <c r="H602" s="11" t="s">
        <v>16</v>
      </c>
      <c r="I602" s="39"/>
      <c r="J602" s="39"/>
      <c r="K602" s="39"/>
      <c r="L602" s="53" t="str">
        <f t="shared" si="17"/>
        <v>Warantec-WR-IT-R(non)-TZWRITRN10-Pre-milled Blank【non】-Φ 10</v>
      </c>
    </row>
    <row r="603" ht="15" spans="1:12">
      <c r="A603" s="38" t="s">
        <v>1187</v>
      </c>
      <c r="B603" s="37" t="s">
        <v>1938</v>
      </c>
      <c r="C603" s="31" t="s">
        <v>1188</v>
      </c>
      <c r="D603" s="31"/>
      <c r="E603" s="37" t="s">
        <v>1233</v>
      </c>
      <c r="F603" s="136" t="s">
        <v>1942</v>
      </c>
      <c r="G603" s="128" t="s">
        <v>20</v>
      </c>
      <c r="H603" s="11" t="s">
        <v>23</v>
      </c>
      <c r="I603" s="39"/>
      <c r="J603" s="39"/>
      <c r="K603" s="39"/>
      <c r="L603" s="53" t="str">
        <f t="shared" si="17"/>
        <v>Warantec-WR-IT-R(non)-TZWRITRN14-Pre-milled Blank【non】-Φ 14</v>
      </c>
    </row>
    <row r="604" spans="1:12">
      <c r="A604" s="31" t="s">
        <v>1190</v>
      </c>
      <c r="B604" s="37" t="s">
        <v>1943</v>
      </c>
      <c r="C604" s="31" t="s">
        <v>1190</v>
      </c>
      <c r="D604" s="31"/>
      <c r="E604" s="31" t="s">
        <v>433</v>
      </c>
      <c r="F604" s="136" t="s">
        <v>1944</v>
      </c>
      <c r="G604" s="129" t="s">
        <v>15</v>
      </c>
      <c r="H604" s="11" t="s">
        <v>16</v>
      </c>
      <c r="I604" s="39"/>
      <c r="J604" s="39"/>
      <c r="K604" s="39"/>
      <c r="L604" s="53" t="str">
        <f t="shared" si="17"/>
        <v>ZENOIS-ZNS-ZENOIS-M-TZZNSM10-Pre-milled Blank-Φ 10</v>
      </c>
    </row>
    <row r="605" spans="1:12">
      <c r="A605" s="31" t="s">
        <v>1190</v>
      </c>
      <c r="B605" s="37" t="s">
        <v>1943</v>
      </c>
      <c r="C605" s="31" t="s">
        <v>1190</v>
      </c>
      <c r="D605" s="31"/>
      <c r="E605" s="31" t="s">
        <v>433</v>
      </c>
      <c r="F605" s="136" t="s">
        <v>1945</v>
      </c>
      <c r="G605" s="129" t="s">
        <v>15</v>
      </c>
      <c r="H605" s="11" t="s">
        <v>23</v>
      </c>
      <c r="I605" s="39"/>
      <c r="J605" s="39"/>
      <c r="K605" s="39"/>
      <c r="L605" s="53" t="str">
        <f t="shared" si="17"/>
        <v>ZENOIS-ZNS-ZENOIS-M-TZZNSM14-Pre-milled Blank-Φ 14</v>
      </c>
    </row>
    <row r="606" ht="15" spans="1:12">
      <c r="A606" s="31" t="s">
        <v>1190</v>
      </c>
      <c r="B606" s="37" t="s">
        <v>1943</v>
      </c>
      <c r="C606" s="31" t="s">
        <v>1190</v>
      </c>
      <c r="D606" s="31"/>
      <c r="E606" s="37" t="s">
        <v>1331</v>
      </c>
      <c r="F606" s="136" t="s">
        <v>1946</v>
      </c>
      <c r="G606" s="128" t="s">
        <v>20</v>
      </c>
      <c r="H606" s="11" t="s">
        <v>16</v>
      </c>
      <c r="I606" s="39"/>
      <c r="J606" s="39"/>
      <c r="K606" s="39"/>
      <c r="L606" s="53" t="str">
        <f t="shared" si="17"/>
        <v>ZENOIS-ZNS-ZENOIS-M(non)-TZZNSMN10-Pre-milled Blank【non】-Φ 10</v>
      </c>
    </row>
    <row r="607" ht="15" spans="1:12">
      <c r="A607" s="31" t="s">
        <v>1190</v>
      </c>
      <c r="B607" s="37" t="s">
        <v>1943</v>
      </c>
      <c r="C607" s="31" t="s">
        <v>1190</v>
      </c>
      <c r="D607" s="31"/>
      <c r="E607" s="37" t="s">
        <v>1331</v>
      </c>
      <c r="F607" s="136" t="s">
        <v>1947</v>
      </c>
      <c r="G607" s="128" t="s">
        <v>20</v>
      </c>
      <c r="H607" s="11" t="s">
        <v>23</v>
      </c>
      <c r="I607" s="39"/>
      <c r="J607" s="39"/>
      <c r="K607" s="39"/>
      <c r="L607" s="53" t="str">
        <f t="shared" si="17"/>
        <v>ZENOIS-ZNS-ZENOIS-M(non)-TZZNSMN14-Pre-milled Blank【non】-Φ 14</v>
      </c>
    </row>
    <row r="608" spans="1:12">
      <c r="A608" s="31" t="s">
        <v>1190</v>
      </c>
      <c r="B608" s="37" t="s">
        <v>1943</v>
      </c>
      <c r="C608" s="31" t="s">
        <v>1190</v>
      </c>
      <c r="D608" s="31"/>
      <c r="E608" s="31" t="s">
        <v>443</v>
      </c>
      <c r="F608" s="136" t="s">
        <v>1948</v>
      </c>
      <c r="G608" s="129" t="s">
        <v>15</v>
      </c>
      <c r="H608" s="11" t="s">
        <v>16</v>
      </c>
      <c r="I608" s="39"/>
      <c r="J608" s="39"/>
      <c r="K608" s="39"/>
      <c r="L608" s="53" t="str">
        <f t="shared" si="17"/>
        <v>ZENOIS-ZNS-ZENOIS-R-TZZNSR10-Pre-milled Blank-Φ 10</v>
      </c>
    </row>
    <row r="609" spans="1:12">
      <c r="A609" s="31" t="s">
        <v>1190</v>
      </c>
      <c r="B609" s="37" t="s">
        <v>1943</v>
      </c>
      <c r="C609" s="31" t="s">
        <v>1190</v>
      </c>
      <c r="D609" s="31"/>
      <c r="E609" s="31" t="s">
        <v>443</v>
      </c>
      <c r="F609" s="136" t="s">
        <v>1949</v>
      </c>
      <c r="G609" s="129" t="s">
        <v>15</v>
      </c>
      <c r="H609" s="11" t="s">
        <v>23</v>
      </c>
      <c r="I609" s="39"/>
      <c r="J609" s="39"/>
      <c r="K609" s="39"/>
      <c r="L609" s="53" t="str">
        <f t="shared" si="17"/>
        <v>ZENOIS-ZNS-ZENOIS-R-TZZNSR14-Pre-milled Blank-Φ 14</v>
      </c>
    </row>
    <row r="610" ht="15" spans="1:12">
      <c r="A610" s="31" t="s">
        <v>1190</v>
      </c>
      <c r="B610" s="37" t="s">
        <v>1943</v>
      </c>
      <c r="C610" s="31" t="s">
        <v>1190</v>
      </c>
      <c r="D610" s="31"/>
      <c r="E610" s="37" t="s">
        <v>1233</v>
      </c>
      <c r="F610" s="136" t="s">
        <v>1950</v>
      </c>
      <c r="G610" s="128" t="s">
        <v>20</v>
      </c>
      <c r="H610" s="11" t="s">
        <v>16</v>
      </c>
      <c r="I610" s="39"/>
      <c r="J610" s="39"/>
      <c r="K610" s="39"/>
      <c r="L610" s="53" t="str">
        <f t="shared" si="17"/>
        <v>ZENOIS-ZNS-ZENOIS-R(non)-TZZNSRN10-Pre-milled Blank【non】-Φ 10</v>
      </c>
    </row>
    <row r="611" ht="15" spans="1:12">
      <c r="A611" s="31" t="s">
        <v>1190</v>
      </c>
      <c r="B611" s="37" t="s">
        <v>1943</v>
      </c>
      <c r="C611" s="31" t="s">
        <v>1190</v>
      </c>
      <c r="D611" s="31"/>
      <c r="E611" s="37" t="s">
        <v>1233</v>
      </c>
      <c r="F611" s="136" t="s">
        <v>1951</v>
      </c>
      <c r="G611" s="128" t="s">
        <v>20</v>
      </c>
      <c r="H611" s="11" t="s">
        <v>23</v>
      </c>
      <c r="I611" s="39"/>
      <c r="J611" s="39"/>
      <c r="K611" s="39"/>
      <c r="L611" s="53" t="str">
        <f t="shared" si="17"/>
        <v>ZENOIS-ZNS-ZENOIS-R(non)-TZZNSRN14-Pre-milled Blank【non】-Φ 14</v>
      </c>
    </row>
    <row r="612" spans="1:12">
      <c r="A612" s="31" t="s">
        <v>1193</v>
      </c>
      <c r="B612" s="37" t="s">
        <v>1952</v>
      </c>
      <c r="C612" s="31" t="s">
        <v>1194</v>
      </c>
      <c r="D612" s="31"/>
      <c r="E612" s="31" t="s">
        <v>433</v>
      </c>
      <c r="F612" s="136" t="s">
        <v>1953</v>
      </c>
      <c r="G612" s="129" t="s">
        <v>15</v>
      </c>
      <c r="H612" s="11" t="s">
        <v>16</v>
      </c>
      <c r="I612" s="39"/>
      <c r="J612" s="39"/>
      <c r="K612" s="39"/>
      <c r="L612" s="53" t="str">
        <f t="shared" si="17"/>
        <v>Hiossen-HS-ET-M-TZHSETM10-Pre-milled Blank-Φ 10</v>
      </c>
    </row>
    <row r="613" spans="1:12">
      <c r="A613" s="31" t="s">
        <v>1193</v>
      </c>
      <c r="B613" s="37" t="s">
        <v>1952</v>
      </c>
      <c r="C613" s="31" t="s">
        <v>1194</v>
      </c>
      <c r="D613" s="31"/>
      <c r="E613" s="31" t="s">
        <v>433</v>
      </c>
      <c r="F613" s="136" t="s">
        <v>1954</v>
      </c>
      <c r="G613" s="129" t="s">
        <v>15</v>
      </c>
      <c r="H613" s="11" t="s">
        <v>23</v>
      </c>
      <c r="I613" s="39"/>
      <c r="J613" s="39"/>
      <c r="K613" s="39"/>
      <c r="L613" s="53" t="str">
        <f t="shared" si="17"/>
        <v>Hiossen-HS-ET-M-TZHSETM14-Pre-milled Blank-Φ 14</v>
      </c>
    </row>
    <row r="614" ht="15" spans="1:12">
      <c r="A614" s="31" t="s">
        <v>1193</v>
      </c>
      <c r="B614" s="37" t="s">
        <v>1952</v>
      </c>
      <c r="C614" s="31" t="s">
        <v>1194</v>
      </c>
      <c r="D614" s="31"/>
      <c r="E614" s="37" t="s">
        <v>1331</v>
      </c>
      <c r="F614" s="136" t="s">
        <v>1955</v>
      </c>
      <c r="G614" s="128" t="s">
        <v>20</v>
      </c>
      <c r="H614" s="11" t="s">
        <v>16</v>
      </c>
      <c r="I614" s="39"/>
      <c r="J614" s="39"/>
      <c r="K614" s="39"/>
      <c r="L614" s="53" t="str">
        <f t="shared" si="17"/>
        <v>Hiossen-HS-ET-M(non)-TZHSETMN10-Pre-milled Blank【non】-Φ 10</v>
      </c>
    </row>
    <row r="615" ht="15" spans="1:12">
      <c r="A615" s="31" t="s">
        <v>1193</v>
      </c>
      <c r="B615" s="37" t="s">
        <v>1952</v>
      </c>
      <c r="C615" s="31" t="s">
        <v>1194</v>
      </c>
      <c r="D615" s="31"/>
      <c r="E615" s="37" t="s">
        <v>1331</v>
      </c>
      <c r="F615" s="136" t="s">
        <v>1956</v>
      </c>
      <c r="G615" s="128" t="s">
        <v>20</v>
      </c>
      <c r="H615" s="11" t="s">
        <v>23</v>
      </c>
      <c r="I615" s="39"/>
      <c r="J615" s="39"/>
      <c r="K615" s="39"/>
      <c r="L615" s="53" t="str">
        <f t="shared" si="17"/>
        <v>Hiossen-HS-ET-M(non)-TZHSETMN14-Pre-milled Blank【non】-Φ 14</v>
      </c>
    </row>
    <row r="616" spans="1:12">
      <c r="A616" s="31" t="s">
        <v>1193</v>
      </c>
      <c r="B616" s="37" t="s">
        <v>1952</v>
      </c>
      <c r="C616" s="31" t="s">
        <v>1194</v>
      </c>
      <c r="D616" s="31"/>
      <c r="E616" s="31" t="s">
        <v>443</v>
      </c>
      <c r="F616" s="136" t="s">
        <v>1957</v>
      </c>
      <c r="G616" s="129" t="s">
        <v>15</v>
      </c>
      <c r="H616" s="11" t="s">
        <v>16</v>
      </c>
      <c r="I616" s="39"/>
      <c r="J616" s="39"/>
      <c r="K616" s="39"/>
      <c r="L616" s="53" t="str">
        <f t="shared" si="17"/>
        <v>Hiossen-HS-ET-R-TZHSETR10-Pre-milled Blank-Φ 10</v>
      </c>
    </row>
    <row r="617" spans="1:12">
      <c r="A617" s="31" t="s">
        <v>1193</v>
      </c>
      <c r="B617" s="37" t="s">
        <v>1952</v>
      </c>
      <c r="C617" s="31" t="s">
        <v>1194</v>
      </c>
      <c r="D617" s="31"/>
      <c r="E617" s="31" t="s">
        <v>443</v>
      </c>
      <c r="F617" s="136" t="s">
        <v>1958</v>
      </c>
      <c r="G617" s="129" t="s">
        <v>15</v>
      </c>
      <c r="H617" s="11" t="s">
        <v>23</v>
      </c>
      <c r="I617" s="39"/>
      <c r="J617" s="39"/>
      <c r="K617" s="39"/>
      <c r="L617" s="53" t="str">
        <f t="shared" si="17"/>
        <v>Hiossen-HS-ET-R-TZHSETR14-Pre-milled Blank-Φ 14</v>
      </c>
    </row>
    <row r="618" ht="15" spans="1:12">
      <c r="A618" s="31" t="s">
        <v>1193</v>
      </c>
      <c r="B618" s="37" t="s">
        <v>1952</v>
      </c>
      <c r="C618" s="31" t="s">
        <v>1194</v>
      </c>
      <c r="D618" s="31"/>
      <c r="E618" s="37" t="s">
        <v>1233</v>
      </c>
      <c r="F618" s="136" t="s">
        <v>1959</v>
      </c>
      <c r="G618" s="128" t="s">
        <v>20</v>
      </c>
      <c r="H618" s="11" t="s">
        <v>16</v>
      </c>
      <c r="I618" s="39"/>
      <c r="J618" s="39"/>
      <c r="K618" s="39"/>
      <c r="L618" s="53" t="str">
        <f t="shared" si="17"/>
        <v>Hiossen-HS-ET-R(non)-TZHSETRN10-Pre-milled Blank【non】-Φ 10</v>
      </c>
    </row>
    <row r="619" ht="15" spans="1:12">
      <c r="A619" s="31" t="s">
        <v>1193</v>
      </c>
      <c r="B619" s="37" t="s">
        <v>1952</v>
      </c>
      <c r="C619" s="31" t="s">
        <v>1194</v>
      </c>
      <c r="D619" s="31"/>
      <c r="E619" s="37" t="s">
        <v>1233</v>
      </c>
      <c r="F619" s="136" t="s">
        <v>1960</v>
      </c>
      <c r="G619" s="128" t="s">
        <v>20</v>
      </c>
      <c r="H619" s="11" t="s">
        <v>23</v>
      </c>
      <c r="I619" s="39"/>
      <c r="J619" s="39"/>
      <c r="K619" s="39"/>
      <c r="L619" s="53" t="str">
        <f t="shared" si="17"/>
        <v>Hiossen-HS-ET-R(non)-TZHSETRN14-Pre-milled Blank【non】-Φ 14</v>
      </c>
    </row>
    <row r="620" spans="1:12">
      <c r="A620" s="31" t="s">
        <v>1197</v>
      </c>
      <c r="B620" s="38"/>
      <c r="C620" s="31" t="s">
        <v>1197</v>
      </c>
      <c r="D620" s="31"/>
      <c r="E620" s="31" t="s">
        <v>433</v>
      </c>
      <c r="F620" s="136" t="s">
        <v>1961</v>
      </c>
      <c r="G620" s="129" t="s">
        <v>15</v>
      </c>
      <c r="H620" s="11" t="s">
        <v>16</v>
      </c>
      <c r="I620" s="39"/>
      <c r="J620" s="39"/>
      <c r="K620" s="39"/>
      <c r="L620" s="53" t="str">
        <f t="shared" si="17"/>
        <v>GENO--GENO-M-TZGENOM10-Pre-milled Blank-Φ 10</v>
      </c>
    </row>
    <row r="621" spans="1:12">
      <c r="A621" s="31" t="s">
        <v>1197</v>
      </c>
      <c r="B621" s="38"/>
      <c r="C621" s="31" t="s">
        <v>1197</v>
      </c>
      <c r="D621" s="31"/>
      <c r="E621" s="31" t="s">
        <v>433</v>
      </c>
      <c r="F621" s="136" t="s">
        <v>1962</v>
      </c>
      <c r="G621" s="129" t="s">
        <v>15</v>
      </c>
      <c r="H621" s="11" t="s">
        <v>23</v>
      </c>
      <c r="I621" s="39"/>
      <c r="J621" s="39"/>
      <c r="K621" s="39"/>
      <c r="L621" s="53" t="str">
        <f t="shared" si="17"/>
        <v>GENO--GENO-M-TZGENOM14-Pre-milled Blank-Φ 14</v>
      </c>
    </row>
    <row r="622" ht="15" spans="1:12">
      <c r="A622" s="31" t="s">
        <v>1197</v>
      </c>
      <c r="B622" s="38"/>
      <c r="C622" s="31" t="s">
        <v>1197</v>
      </c>
      <c r="D622" s="31"/>
      <c r="E622" s="37" t="s">
        <v>1331</v>
      </c>
      <c r="F622" s="136" t="s">
        <v>1963</v>
      </c>
      <c r="G622" s="128" t="s">
        <v>20</v>
      </c>
      <c r="H622" s="11" t="s">
        <v>16</v>
      </c>
      <c r="I622" s="39"/>
      <c r="J622" s="39"/>
      <c r="K622" s="39"/>
      <c r="L622" s="53" t="str">
        <f t="shared" si="17"/>
        <v>GENO--GENO-M(non)-TZGENOMN10-Pre-milled Blank【non】-Φ 10</v>
      </c>
    </row>
    <row r="623" ht="15" spans="1:12">
      <c r="A623" s="31" t="s">
        <v>1197</v>
      </c>
      <c r="B623" s="38"/>
      <c r="C623" s="31" t="s">
        <v>1197</v>
      </c>
      <c r="D623" s="31"/>
      <c r="E623" s="37" t="s">
        <v>1331</v>
      </c>
      <c r="F623" s="136" t="s">
        <v>1964</v>
      </c>
      <c r="G623" s="128" t="s">
        <v>20</v>
      </c>
      <c r="H623" s="11" t="s">
        <v>23</v>
      </c>
      <c r="I623" s="39"/>
      <c r="J623" s="39"/>
      <c r="K623" s="39"/>
      <c r="L623" s="53" t="str">
        <f t="shared" si="17"/>
        <v>GENO--GENO-M(non)-TZGENOMN14-Pre-milled Blank【non】-Φ 14</v>
      </c>
    </row>
    <row r="624" spans="1:12">
      <c r="A624" s="31" t="s">
        <v>1197</v>
      </c>
      <c r="B624" s="38"/>
      <c r="C624" s="31" t="s">
        <v>1197</v>
      </c>
      <c r="D624" s="31"/>
      <c r="E624" s="31" t="s">
        <v>443</v>
      </c>
      <c r="F624" s="136" t="s">
        <v>1965</v>
      </c>
      <c r="G624" s="129" t="s">
        <v>15</v>
      </c>
      <c r="H624" s="11" t="s">
        <v>16</v>
      </c>
      <c r="I624" s="39"/>
      <c r="J624" s="39"/>
      <c r="K624" s="39"/>
      <c r="L624" s="53" t="str">
        <f t="shared" si="17"/>
        <v>GENO--GENO-R-TZGENOR10-Pre-milled Blank-Φ 10</v>
      </c>
    </row>
    <row r="625" spans="1:12">
      <c r="A625" s="31" t="s">
        <v>1197</v>
      </c>
      <c r="B625" s="38"/>
      <c r="C625" s="31" t="s">
        <v>1197</v>
      </c>
      <c r="D625" s="31"/>
      <c r="E625" s="31" t="s">
        <v>443</v>
      </c>
      <c r="F625" s="136" t="s">
        <v>1966</v>
      </c>
      <c r="G625" s="129" t="s">
        <v>15</v>
      </c>
      <c r="H625" s="11" t="s">
        <v>23</v>
      </c>
      <c r="I625" s="39"/>
      <c r="J625" s="39"/>
      <c r="K625" s="39"/>
      <c r="L625" s="53" t="str">
        <f t="shared" si="17"/>
        <v>GENO--GENO-R-TZGENOR14-Pre-milled Blank-Φ 14</v>
      </c>
    </row>
    <row r="626" ht="15" spans="1:12">
      <c r="A626" s="31" t="s">
        <v>1197</v>
      </c>
      <c r="B626" s="38"/>
      <c r="C626" s="31" t="s">
        <v>1197</v>
      </c>
      <c r="D626" s="31"/>
      <c r="E626" s="37" t="s">
        <v>1233</v>
      </c>
      <c r="F626" s="136" t="s">
        <v>1967</v>
      </c>
      <c r="G626" s="128" t="s">
        <v>20</v>
      </c>
      <c r="H626" s="11" t="s">
        <v>16</v>
      </c>
      <c r="I626" s="39"/>
      <c r="J626" s="39"/>
      <c r="K626" s="39"/>
      <c r="L626" s="53" t="str">
        <f t="shared" si="17"/>
        <v>GENO--GENO-R(non)-TZGENORN10-Pre-milled Blank【non】-Φ 10</v>
      </c>
    </row>
    <row r="627" ht="15" spans="1:12">
      <c r="A627" s="31" t="s">
        <v>1197</v>
      </c>
      <c r="B627" s="38"/>
      <c r="C627" s="31" t="s">
        <v>1197</v>
      </c>
      <c r="D627" s="31"/>
      <c r="E627" s="37" t="s">
        <v>1233</v>
      </c>
      <c r="F627" s="136" t="s">
        <v>1968</v>
      </c>
      <c r="G627" s="128" t="s">
        <v>20</v>
      </c>
      <c r="H627" s="11" t="s">
        <v>23</v>
      </c>
      <c r="I627" s="39"/>
      <c r="J627" s="39"/>
      <c r="K627" s="39"/>
      <c r="L627" s="53" t="str">
        <f t="shared" si="17"/>
        <v>GENO--GENO-R(non)-TZGENORN14-Pre-milled Blank【non】-Φ 14</v>
      </c>
    </row>
    <row r="628" spans="1:12">
      <c r="A628" s="31" t="s">
        <v>1200</v>
      </c>
      <c r="B628" s="40" t="s">
        <v>1969</v>
      </c>
      <c r="C628" s="38"/>
      <c r="D628" s="38"/>
      <c r="E628" s="31" t="s">
        <v>433</v>
      </c>
      <c r="F628" s="136" t="s">
        <v>1970</v>
      </c>
      <c r="G628" s="129" t="s">
        <v>15</v>
      </c>
      <c r="H628" s="11" t="s">
        <v>16</v>
      </c>
      <c r="I628" s="39"/>
      <c r="J628" s="39"/>
      <c r="K628" s="39"/>
      <c r="L628" s="53" t="str">
        <f t="shared" si="17"/>
        <v>每舒达-MSD--M-TZMSDM10-Pre-milled Blank-Φ 10</v>
      </c>
    </row>
    <row r="629" spans="1:12">
      <c r="A629" s="31" t="s">
        <v>1200</v>
      </c>
      <c r="B629" s="40" t="s">
        <v>1969</v>
      </c>
      <c r="C629" s="38"/>
      <c r="D629" s="38"/>
      <c r="E629" s="31" t="s">
        <v>433</v>
      </c>
      <c r="F629" s="136" t="s">
        <v>1971</v>
      </c>
      <c r="G629" s="129" t="s">
        <v>15</v>
      </c>
      <c r="H629" s="11" t="s">
        <v>23</v>
      </c>
      <c r="I629" s="39"/>
      <c r="J629" s="39"/>
      <c r="K629" s="39"/>
      <c r="L629" s="53" t="str">
        <f t="shared" si="17"/>
        <v>每舒达-MSD--M-TZMSDM14-Pre-milled Blank-Φ 14</v>
      </c>
    </row>
    <row r="630" ht="15" spans="1:12">
      <c r="A630" s="31" t="s">
        <v>1200</v>
      </c>
      <c r="B630" s="40" t="s">
        <v>1969</v>
      </c>
      <c r="C630" s="38"/>
      <c r="D630" s="38"/>
      <c r="E630" s="37" t="s">
        <v>1331</v>
      </c>
      <c r="F630" s="136" t="s">
        <v>1972</v>
      </c>
      <c r="G630" s="128" t="s">
        <v>20</v>
      </c>
      <c r="H630" s="11" t="s">
        <v>16</v>
      </c>
      <c r="I630" s="39"/>
      <c r="J630" s="39"/>
      <c r="K630" s="39"/>
      <c r="L630" s="53" t="str">
        <f t="shared" si="17"/>
        <v>每舒达-MSD--M(non)-TZMSDMN10-Pre-milled Blank【non】-Φ 10</v>
      </c>
    </row>
    <row r="631" ht="15" spans="1:12">
      <c r="A631" s="31" t="s">
        <v>1200</v>
      </c>
      <c r="B631" s="40" t="s">
        <v>1969</v>
      </c>
      <c r="C631" s="38"/>
      <c r="D631" s="38"/>
      <c r="E631" s="37" t="s">
        <v>1331</v>
      </c>
      <c r="F631" s="136" t="s">
        <v>1973</v>
      </c>
      <c r="G631" s="128" t="s">
        <v>20</v>
      </c>
      <c r="H631" s="11" t="s">
        <v>23</v>
      </c>
      <c r="I631" s="39"/>
      <c r="J631" s="39"/>
      <c r="K631" s="39"/>
      <c r="L631" s="53" t="str">
        <f t="shared" si="17"/>
        <v>每舒达-MSD--M(non)-TZMSDMN14-Pre-milled Blank【non】-Φ 14</v>
      </c>
    </row>
    <row r="632" spans="1:12">
      <c r="A632" s="31" t="s">
        <v>1200</v>
      </c>
      <c r="B632" s="40" t="s">
        <v>1969</v>
      </c>
      <c r="C632" s="38"/>
      <c r="D632" s="38"/>
      <c r="E632" s="31" t="s">
        <v>443</v>
      </c>
      <c r="F632" s="136" t="s">
        <v>1974</v>
      </c>
      <c r="G632" s="129" t="s">
        <v>15</v>
      </c>
      <c r="H632" s="11" t="s">
        <v>16</v>
      </c>
      <c r="I632" s="39"/>
      <c r="J632" s="39"/>
      <c r="K632" s="39"/>
      <c r="L632" s="53" t="str">
        <f t="shared" si="17"/>
        <v>每舒达-MSD--R-TZMSDR10-Pre-milled Blank-Φ 10</v>
      </c>
    </row>
    <row r="633" spans="1:12">
      <c r="A633" s="31" t="s">
        <v>1200</v>
      </c>
      <c r="B633" s="40" t="s">
        <v>1969</v>
      </c>
      <c r="C633" s="38"/>
      <c r="D633" s="38"/>
      <c r="E633" s="31" t="s">
        <v>443</v>
      </c>
      <c r="F633" s="136" t="s">
        <v>1975</v>
      </c>
      <c r="G633" s="129" t="s">
        <v>15</v>
      </c>
      <c r="H633" s="11" t="s">
        <v>23</v>
      </c>
      <c r="I633" s="39"/>
      <c r="J633" s="39"/>
      <c r="K633" s="39"/>
      <c r="L633" s="53" t="str">
        <f t="shared" si="17"/>
        <v>每舒达-MSD--R-TZMSDR14-Pre-milled Blank-Φ 14</v>
      </c>
    </row>
    <row r="634" ht="15" spans="1:12">
      <c r="A634" s="31" t="s">
        <v>1200</v>
      </c>
      <c r="B634" s="40" t="s">
        <v>1969</v>
      </c>
      <c r="C634" s="38"/>
      <c r="D634" s="38"/>
      <c r="E634" s="37" t="s">
        <v>1233</v>
      </c>
      <c r="F634" s="136" t="s">
        <v>1976</v>
      </c>
      <c r="G634" s="128" t="s">
        <v>20</v>
      </c>
      <c r="H634" s="11" t="s">
        <v>16</v>
      </c>
      <c r="I634" s="39"/>
      <c r="J634" s="39"/>
      <c r="K634" s="39"/>
      <c r="L634" s="53" t="str">
        <f t="shared" si="17"/>
        <v>每舒达-MSD--R(non)-TZMSDRN10-Pre-milled Blank【non】-Φ 10</v>
      </c>
    </row>
    <row r="635" ht="15" spans="1:12">
      <c r="A635" s="31" t="s">
        <v>1200</v>
      </c>
      <c r="B635" s="40" t="s">
        <v>1969</v>
      </c>
      <c r="C635" s="38"/>
      <c r="D635" s="38"/>
      <c r="E635" s="37" t="s">
        <v>1233</v>
      </c>
      <c r="F635" s="136" t="s">
        <v>1977</v>
      </c>
      <c r="G635" s="128" t="s">
        <v>20</v>
      </c>
      <c r="H635" s="11" t="s">
        <v>23</v>
      </c>
      <c r="I635" s="39"/>
      <c r="J635" s="39"/>
      <c r="K635" s="39"/>
      <c r="L635" s="53" t="str">
        <f t="shared" si="17"/>
        <v>每舒达-MSD--R(non)-TZMSDRN14-Pre-milled Blank【non】-Φ 14</v>
      </c>
    </row>
    <row r="636" spans="1:12">
      <c r="A636" s="48" t="s">
        <v>1203</v>
      </c>
      <c r="B636" s="40" t="s">
        <v>1978</v>
      </c>
      <c r="C636" s="48" t="s">
        <v>924</v>
      </c>
      <c r="D636" s="48"/>
      <c r="E636" s="31" t="s">
        <v>433</v>
      </c>
      <c r="F636" s="136" t="s">
        <v>1979</v>
      </c>
      <c r="G636" s="129" t="s">
        <v>15</v>
      </c>
      <c r="H636" s="11" t="s">
        <v>16</v>
      </c>
      <c r="I636" s="39"/>
      <c r="J636" s="39"/>
      <c r="K636" s="39"/>
      <c r="L636" s="53" t="str">
        <f t="shared" si="17"/>
        <v>LeadOss-LDS-BL-M-TZLDSBLM10-Pre-milled Blank-Φ 10</v>
      </c>
    </row>
    <row r="637" spans="1:12">
      <c r="A637" s="48" t="s">
        <v>1203</v>
      </c>
      <c r="B637" s="40" t="s">
        <v>1978</v>
      </c>
      <c r="C637" s="48" t="s">
        <v>924</v>
      </c>
      <c r="D637" s="48"/>
      <c r="E637" s="31" t="s">
        <v>433</v>
      </c>
      <c r="F637" s="136" t="s">
        <v>1980</v>
      </c>
      <c r="G637" s="129" t="s">
        <v>15</v>
      </c>
      <c r="H637" s="11" t="s">
        <v>23</v>
      </c>
      <c r="I637" s="39"/>
      <c r="J637" s="39"/>
      <c r="K637" s="39"/>
      <c r="L637" s="53" t="str">
        <f t="shared" si="17"/>
        <v>LeadOss-LDS-BL-M-TZLDSBLM14-Pre-milled Blank-Φ 14</v>
      </c>
    </row>
    <row r="638" ht="15" spans="1:12">
      <c r="A638" s="48" t="s">
        <v>1203</v>
      </c>
      <c r="B638" s="40" t="s">
        <v>1978</v>
      </c>
      <c r="C638" s="48" t="s">
        <v>924</v>
      </c>
      <c r="D638" s="48"/>
      <c r="E638" s="37" t="s">
        <v>1331</v>
      </c>
      <c r="F638" s="136" t="s">
        <v>1981</v>
      </c>
      <c r="G638" s="128" t="s">
        <v>20</v>
      </c>
      <c r="H638" s="11" t="s">
        <v>16</v>
      </c>
      <c r="I638" s="39"/>
      <c r="J638" s="39"/>
      <c r="K638" s="39"/>
      <c r="L638" s="53" t="str">
        <f t="shared" si="17"/>
        <v>LeadOss-LDS-BL-M(non)-TZLDSBLMN10-Pre-milled Blank【non】-Φ 10</v>
      </c>
    </row>
    <row r="639" ht="15" spans="1:12">
      <c r="A639" s="48" t="s">
        <v>1203</v>
      </c>
      <c r="B639" s="40" t="s">
        <v>1978</v>
      </c>
      <c r="C639" s="48" t="s">
        <v>924</v>
      </c>
      <c r="D639" s="48"/>
      <c r="E639" s="37" t="s">
        <v>1331</v>
      </c>
      <c r="F639" s="136" t="s">
        <v>1982</v>
      </c>
      <c r="G639" s="128" t="s">
        <v>20</v>
      </c>
      <c r="H639" s="11" t="s">
        <v>23</v>
      </c>
      <c r="I639" s="39"/>
      <c r="J639" s="39"/>
      <c r="K639" s="39"/>
      <c r="L639" s="53" t="str">
        <f t="shared" si="17"/>
        <v>LeadOss-LDS-BL-M(non)-TZLDSBLMN14-Pre-milled Blank【non】-Φ 14</v>
      </c>
    </row>
    <row r="640" spans="1:12">
      <c r="A640" s="48" t="s">
        <v>1203</v>
      </c>
      <c r="B640" s="40" t="s">
        <v>1978</v>
      </c>
      <c r="C640" s="48" t="s">
        <v>924</v>
      </c>
      <c r="D640" s="48"/>
      <c r="E640" s="31" t="s">
        <v>443</v>
      </c>
      <c r="F640" s="136" t="s">
        <v>1983</v>
      </c>
      <c r="G640" s="129" t="s">
        <v>15</v>
      </c>
      <c r="H640" s="11" t="s">
        <v>16</v>
      </c>
      <c r="I640" s="39"/>
      <c r="J640" s="39"/>
      <c r="K640" s="39"/>
      <c r="L640" s="53" t="str">
        <f t="shared" si="17"/>
        <v>LeadOss-LDS-BL-R-TZLDSBLR10-Pre-milled Blank-Φ 10</v>
      </c>
    </row>
    <row r="641" spans="1:12">
      <c r="A641" s="48" t="s">
        <v>1203</v>
      </c>
      <c r="B641" s="40" t="s">
        <v>1978</v>
      </c>
      <c r="C641" s="48" t="s">
        <v>924</v>
      </c>
      <c r="D641" s="48"/>
      <c r="E641" s="31" t="s">
        <v>443</v>
      </c>
      <c r="F641" s="136" t="s">
        <v>1984</v>
      </c>
      <c r="G641" s="129" t="s">
        <v>15</v>
      </c>
      <c r="H641" s="11" t="s">
        <v>23</v>
      </c>
      <c r="I641" s="39"/>
      <c r="J641" s="39"/>
      <c r="K641" s="39"/>
      <c r="L641" s="53" t="str">
        <f t="shared" si="17"/>
        <v>LeadOss-LDS-BL-R-TZLDSBLR14-Pre-milled Blank-Φ 14</v>
      </c>
    </row>
    <row r="642" ht="15" spans="1:12">
      <c r="A642" s="48" t="s">
        <v>1203</v>
      </c>
      <c r="B642" s="40" t="s">
        <v>1978</v>
      </c>
      <c r="C642" s="48" t="s">
        <v>924</v>
      </c>
      <c r="D642" s="48"/>
      <c r="E642" s="37" t="s">
        <v>1233</v>
      </c>
      <c r="F642" s="136" t="s">
        <v>1985</v>
      </c>
      <c r="G642" s="128" t="s">
        <v>20</v>
      </c>
      <c r="H642" s="11" t="s">
        <v>16</v>
      </c>
      <c r="I642" s="39"/>
      <c r="J642" s="39"/>
      <c r="K642" s="39"/>
      <c r="L642" s="53" t="str">
        <f t="shared" si="17"/>
        <v>LeadOss-LDS-BL-R(non)-TZLDSBLRN10-Pre-milled Blank【non】-Φ 10</v>
      </c>
    </row>
    <row r="643" ht="15" spans="1:12">
      <c r="A643" s="48" t="s">
        <v>1203</v>
      </c>
      <c r="B643" s="40" t="s">
        <v>1978</v>
      </c>
      <c r="C643" s="48" t="s">
        <v>924</v>
      </c>
      <c r="D643" s="48"/>
      <c r="E643" s="37" t="s">
        <v>1233</v>
      </c>
      <c r="F643" s="136" t="s">
        <v>1986</v>
      </c>
      <c r="G643" s="128" t="s">
        <v>20</v>
      </c>
      <c r="H643" s="11" t="s">
        <v>23</v>
      </c>
      <c r="I643" s="39"/>
      <c r="J643" s="39"/>
      <c r="K643" s="39"/>
      <c r="L643" s="53" t="str">
        <f t="shared" ref="L643:L693" si="19">A643&amp;"-"&amp;B643&amp;"-"&amp;C643&amp;"-"&amp;E643&amp;"-"&amp;F643&amp;"-"&amp;G643&amp;"-"&amp;H643</f>
        <v>LeadOss-LDS-BL-R(non)-TZLDSBLRN14-Pre-milled Blank【non】-Φ 14</v>
      </c>
    </row>
    <row r="644" spans="1:12">
      <c r="A644" s="48" t="s">
        <v>1987</v>
      </c>
      <c r="B644" s="40" t="s">
        <v>1988</v>
      </c>
      <c r="C644" s="48" t="s">
        <v>1207</v>
      </c>
      <c r="D644" s="48"/>
      <c r="E644" s="26" t="s">
        <v>203</v>
      </c>
      <c r="F644" s="136" t="s">
        <v>1989</v>
      </c>
      <c r="G644" s="129" t="s">
        <v>15</v>
      </c>
      <c r="H644" s="11" t="s">
        <v>16</v>
      </c>
      <c r="I644" s="39"/>
      <c r="J644" s="39"/>
      <c r="K644" s="39"/>
      <c r="L644" s="53" t="str">
        <f t="shared" si="19"/>
        <v>KeRunXi -KRX-Apex-NC-TZKRXAPNC10-Pre-milled Blank-Φ 10</v>
      </c>
    </row>
    <row r="645" spans="1:12">
      <c r="A645" s="48" t="s">
        <v>1987</v>
      </c>
      <c r="B645" s="40" t="s">
        <v>1988</v>
      </c>
      <c r="C645" s="48" t="s">
        <v>1207</v>
      </c>
      <c r="D645" s="48"/>
      <c r="E645" s="26" t="s">
        <v>203</v>
      </c>
      <c r="F645" s="136" t="s">
        <v>1990</v>
      </c>
      <c r="G645" s="129" t="s">
        <v>15</v>
      </c>
      <c r="H645" s="11" t="s">
        <v>23</v>
      </c>
      <c r="I645" s="39"/>
      <c r="J645" s="39"/>
      <c r="K645" s="39"/>
      <c r="L645" s="53" t="str">
        <f t="shared" si="19"/>
        <v>KeRunXi -KRX-Apex-NC-TZKRXAPNC14-Pre-milled Blank-Φ 14</v>
      </c>
    </row>
    <row r="646" ht="15" spans="1:12">
      <c r="A646" s="48" t="s">
        <v>1987</v>
      </c>
      <c r="B646" s="40" t="s">
        <v>1988</v>
      </c>
      <c r="C646" s="48" t="s">
        <v>1207</v>
      </c>
      <c r="D646" s="48"/>
      <c r="E646" s="26" t="s">
        <v>1721</v>
      </c>
      <c r="F646" s="136" t="s">
        <v>1991</v>
      </c>
      <c r="G646" s="128" t="s">
        <v>20</v>
      </c>
      <c r="H646" s="11" t="s">
        <v>16</v>
      </c>
      <c r="I646" s="39"/>
      <c r="J646" s="39"/>
      <c r="K646" s="39"/>
      <c r="L646" s="53" t="str">
        <f t="shared" si="19"/>
        <v>KeRunXi -KRX-Apex-NC(non)-TZKRXAPNCN10-Pre-milled Blank【non】-Φ 10</v>
      </c>
    </row>
    <row r="647" ht="15" spans="1:12">
      <c r="A647" s="48" t="s">
        <v>1987</v>
      </c>
      <c r="B647" s="40" t="s">
        <v>1988</v>
      </c>
      <c r="C647" s="48" t="s">
        <v>1207</v>
      </c>
      <c r="D647" s="48"/>
      <c r="E647" s="26" t="s">
        <v>1721</v>
      </c>
      <c r="F647" s="136" t="s">
        <v>1992</v>
      </c>
      <c r="G647" s="128" t="s">
        <v>20</v>
      </c>
      <c r="H647" s="11" t="s">
        <v>23</v>
      </c>
      <c r="I647" s="39"/>
      <c r="J647" s="39"/>
      <c r="K647" s="39"/>
      <c r="L647" s="53" t="str">
        <f t="shared" si="19"/>
        <v>KeRunXi -KRX-Apex-NC(non)-TZKRXAPNCN14-Pre-milled Blank【non】-Φ 14</v>
      </c>
    </row>
    <row r="648" spans="1:12">
      <c r="A648" s="48" t="s">
        <v>1987</v>
      </c>
      <c r="B648" s="40" t="s">
        <v>1988</v>
      </c>
      <c r="C648" s="48" t="s">
        <v>1207</v>
      </c>
      <c r="D648" s="48"/>
      <c r="E648" s="26" t="s">
        <v>213</v>
      </c>
      <c r="F648" s="136" t="s">
        <v>1993</v>
      </c>
      <c r="G648" s="129" t="s">
        <v>15</v>
      </c>
      <c r="H648" s="11" t="s">
        <v>16</v>
      </c>
      <c r="I648" s="39"/>
      <c r="J648" s="39"/>
      <c r="K648" s="39"/>
      <c r="L648" s="53" t="str">
        <f t="shared" si="19"/>
        <v>KeRunXi -KRX-Apex-RC-TZKRXAPRC10-Pre-milled Blank-Φ 10</v>
      </c>
    </row>
    <row r="649" spans="1:12">
      <c r="A649" s="48" t="s">
        <v>1987</v>
      </c>
      <c r="B649" s="40" t="s">
        <v>1988</v>
      </c>
      <c r="C649" s="48" t="s">
        <v>1207</v>
      </c>
      <c r="D649" s="48"/>
      <c r="E649" s="26" t="s">
        <v>213</v>
      </c>
      <c r="F649" s="136" t="s">
        <v>1994</v>
      </c>
      <c r="G649" s="129" t="s">
        <v>15</v>
      </c>
      <c r="H649" s="11" t="s">
        <v>23</v>
      </c>
      <c r="I649" s="39"/>
      <c r="J649" s="39"/>
      <c r="K649" s="39"/>
      <c r="L649" s="53" t="str">
        <f t="shared" si="19"/>
        <v>KeRunXi -KRX-Apex-RC-TZKRXAPRC14-Pre-milled Blank-Φ 14</v>
      </c>
    </row>
    <row r="650" ht="15" spans="1:12">
      <c r="A650" s="48" t="s">
        <v>1987</v>
      </c>
      <c r="B650" s="40" t="s">
        <v>1988</v>
      </c>
      <c r="C650" s="48" t="s">
        <v>1207</v>
      </c>
      <c r="D650" s="48"/>
      <c r="E650" s="26" t="s">
        <v>1726</v>
      </c>
      <c r="F650" s="136" t="s">
        <v>1995</v>
      </c>
      <c r="G650" s="128" t="s">
        <v>20</v>
      </c>
      <c r="H650" s="11" t="s">
        <v>16</v>
      </c>
      <c r="I650" s="39"/>
      <c r="J650" s="39"/>
      <c r="K650" s="39"/>
      <c r="L650" s="53" t="str">
        <f t="shared" si="19"/>
        <v>KeRunXi -KRX-Apex-RC(non)-TZKRXAPRCN10-Pre-milled Blank【non】-Φ 10</v>
      </c>
    </row>
    <row r="651" ht="15" spans="1:12">
      <c r="A651" s="48" t="s">
        <v>1987</v>
      </c>
      <c r="B651" s="40" t="s">
        <v>1988</v>
      </c>
      <c r="C651" s="48" t="s">
        <v>1207</v>
      </c>
      <c r="D651" s="48"/>
      <c r="E651" s="26" t="s">
        <v>1726</v>
      </c>
      <c r="F651" s="136" t="s">
        <v>1996</v>
      </c>
      <c r="G651" s="128" t="s">
        <v>20</v>
      </c>
      <c r="H651" s="11" t="s">
        <v>23</v>
      </c>
      <c r="I651" s="39"/>
      <c r="J651" s="39"/>
      <c r="K651" s="39"/>
      <c r="L651" s="53" t="str">
        <f t="shared" si="19"/>
        <v>KeRunXi -KRX-Apex-RC(non)-TZKRXAPRCN14-Pre-milled Blank【non】-Φ 14</v>
      </c>
    </row>
    <row r="652" spans="1:12">
      <c r="A652" s="48" t="s">
        <v>1213</v>
      </c>
      <c r="B652" s="40" t="s">
        <v>1997</v>
      </c>
      <c r="C652" s="48" t="s">
        <v>1214</v>
      </c>
      <c r="D652" s="48"/>
      <c r="E652" s="48" t="s">
        <v>718</v>
      </c>
      <c r="F652" s="136" t="s">
        <v>1998</v>
      </c>
      <c r="G652" s="129" t="s">
        <v>15</v>
      </c>
      <c r="H652" s="11" t="s">
        <v>16</v>
      </c>
      <c r="I652" s="39"/>
      <c r="J652" s="39"/>
      <c r="K652" s="39"/>
      <c r="L652" s="53" t="str">
        <f t="shared" si="19"/>
        <v>NEOSS-NEOS-ProActive-NP-TZNEOSPANP10-Pre-milled Blank-Φ 10</v>
      </c>
    </row>
    <row r="653" spans="1:12">
      <c r="A653" s="48" t="s">
        <v>1213</v>
      </c>
      <c r="B653" s="40" t="s">
        <v>1997</v>
      </c>
      <c r="C653" s="48" t="s">
        <v>1214</v>
      </c>
      <c r="D653" s="48"/>
      <c r="E653" s="48" t="s">
        <v>718</v>
      </c>
      <c r="F653" s="136" t="s">
        <v>1999</v>
      </c>
      <c r="G653" s="129" t="s">
        <v>15</v>
      </c>
      <c r="H653" s="11" t="s">
        <v>23</v>
      </c>
      <c r="I653" s="39"/>
      <c r="J653" s="39"/>
      <c r="K653" s="39"/>
      <c r="L653" s="53" t="str">
        <f t="shared" si="19"/>
        <v>NEOSS-NEOS-ProActive-NP-TZNEOSPANP14-Pre-milled Blank-Φ 14</v>
      </c>
    </row>
    <row r="654" ht="15" spans="1:12">
      <c r="A654" s="48" t="s">
        <v>1213</v>
      </c>
      <c r="B654" s="40" t="s">
        <v>1997</v>
      </c>
      <c r="C654" s="48" t="s">
        <v>1214</v>
      </c>
      <c r="D654" s="48"/>
      <c r="E654" s="97" t="s">
        <v>1614</v>
      </c>
      <c r="F654" s="136" t="s">
        <v>2000</v>
      </c>
      <c r="G654" s="128" t="s">
        <v>20</v>
      </c>
      <c r="H654" s="11" t="s">
        <v>16</v>
      </c>
      <c r="I654" s="39"/>
      <c r="J654" s="39"/>
      <c r="K654" s="39"/>
      <c r="L654" s="53" t="str">
        <f t="shared" si="19"/>
        <v>NEOSS-NEOS-ProActive-NP(non)-TZNEOSPANPN10-Pre-milled Blank【non】-Φ 10</v>
      </c>
    </row>
    <row r="655" ht="15" spans="1:12">
      <c r="A655" s="48" t="s">
        <v>1213</v>
      </c>
      <c r="B655" s="40" t="s">
        <v>1997</v>
      </c>
      <c r="C655" s="48" t="s">
        <v>1214</v>
      </c>
      <c r="D655" s="48"/>
      <c r="E655" s="97" t="s">
        <v>1614</v>
      </c>
      <c r="F655" s="136" t="s">
        <v>2001</v>
      </c>
      <c r="G655" s="128" t="s">
        <v>20</v>
      </c>
      <c r="H655" s="11" t="s">
        <v>23</v>
      </c>
      <c r="I655" s="39"/>
      <c r="J655" s="39"/>
      <c r="K655" s="39"/>
      <c r="L655" s="53" t="str">
        <f t="shared" si="19"/>
        <v>NEOSS-NEOS-ProActive-NP(non)-TZNEOSPANPN14-Pre-milled Blank【non】-Φ 14</v>
      </c>
    </row>
    <row r="656" spans="1:12">
      <c r="A656" s="48" t="s">
        <v>1213</v>
      </c>
      <c r="B656" s="40" t="s">
        <v>1997</v>
      </c>
      <c r="C656" s="48" t="s">
        <v>1214</v>
      </c>
      <c r="D656" s="48"/>
      <c r="E656" s="48" t="s">
        <v>1216</v>
      </c>
      <c r="F656" s="136" t="s">
        <v>2002</v>
      </c>
      <c r="G656" s="129" t="s">
        <v>15</v>
      </c>
      <c r="H656" s="11" t="s">
        <v>16</v>
      </c>
      <c r="I656" s="39"/>
      <c r="J656" s="39"/>
      <c r="K656" s="39"/>
      <c r="L656" s="53" t="str">
        <f t="shared" si="19"/>
        <v>NEOSS-NEOS-ProActive-SP-TZNEOSPASP10-Pre-milled Blank-Φ 10</v>
      </c>
    </row>
    <row r="657" spans="1:12">
      <c r="A657" s="48" t="s">
        <v>1213</v>
      </c>
      <c r="B657" s="40" t="s">
        <v>1997</v>
      </c>
      <c r="C657" s="48" t="s">
        <v>1214</v>
      </c>
      <c r="D657" s="48"/>
      <c r="E657" s="48" t="s">
        <v>1216</v>
      </c>
      <c r="F657" s="136" t="s">
        <v>2003</v>
      </c>
      <c r="G657" s="129" t="s">
        <v>15</v>
      </c>
      <c r="H657" s="11" t="s">
        <v>23</v>
      </c>
      <c r="I657" s="39"/>
      <c r="J657" s="39"/>
      <c r="K657" s="39"/>
      <c r="L657" s="53" t="str">
        <f t="shared" si="19"/>
        <v>NEOSS-NEOS-ProActive-SP-TZNEOSPASP14-Pre-milled Blank-Φ 14</v>
      </c>
    </row>
    <row r="658" ht="15" spans="1:12">
      <c r="A658" s="48" t="s">
        <v>1213</v>
      </c>
      <c r="B658" s="40" t="s">
        <v>1997</v>
      </c>
      <c r="C658" s="48" t="s">
        <v>1214</v>
      </c>
      <c r="D658" s="48"/>
      <c r="E658" s="97" t="s">
        <v>2004</v>
      </c>
      <c r="F658" s="136" t="s">
        <v>2005</v>
      </c>
      <c r="G658" s="128" t="s">
        <v>20</v>
      </c>
      <c r="H658" s="11" t="s">
        <v>16</v>
      </c>
      <c r="I658" s="39"/>
      <c r="J658" s="39"/>
      <c r="K658" s="39"/>
      <c r="L658" s="53" t="str">
        <f t="shared" si="19"/>
        <v>NEOSS-NEOS-ProActive-SP(non)-TZNEOSPASPN10-Pre-milled Blank【non】-Φ 10</v>
      </c>
    </row>
    <row r="659" ht="15" spans="1:12">
      <c r="A659" s="48" t="s">
        <v>1213</v>
      </c>
      <c r="B659" s="40" t="s">
        <v>1997</v>
      </c>
      <c r="C659" s="48" t="s">
        <v>1214</v>
      </c>
      <c r="D659" s="48"/>
      <c r="E659" s="97" t="s">
        <v>2004</v>
      </c>
      <c r="F659" s="136" t="s">
        <v>2006</v>
      </c>
      <c r="G659" s="128" t="s">
        <v>20</v>
      </c>
      <c r="H659" s="11" t="s">
        <v>23</v>
      </c>
      <c r="I659" s="39"/>
      <c r="J659" s="39"/>
      <c r="K659" s="39"/>
      <c r="L659" s="53" t="str">
        <f t="shared" si="19"/>
        <v>NEOSS-NEOS-ProActive-SP(non)-TZNEOSPASPN14-Pre-milled Blank【non】-Φ 14</v>
      </c>
    </row>
    <row r="660" spans="1:12">
      <c r="A660" s="4" t="s">
        <v>1218</v>
      </c>
      <c r="B660" s="40" t="s">
        <v>2007</v>
      </c>
      <c r="C660" s="4" t="s">
        <v>1219</v>
      </c>
      <c r="D660" s="4"/>
      <c r="E660" s="11" t="s">
        <v>443</v>
      </c>
      <c r="F660" s="136" t="s">
        <v>2008</v>
      </c>
      <c r="G660" s="129" t="s">
        <v>15</v>
      </c>
      <c r="H660" s="11" t="s">
        <v>16</v>
      </c>
      <c r="I660" s="39"/>
      <c r="J660" s="39"/>
      <c r="K660" s="39"/>
      <c r="L660" s="53" t="str">
        <f t="shared" si="19"/>
        <v>NEOdent-NEOD-GM-R-TZNEODGMR10-Pre-milled Blank-Φ 10</v>
      </c>
    </row>
    <row r="661" spans="1:12">
      <c r="A661" s="4" t="s">
        <v>1218</v>
      </c>
      <c r="B661" s="40" t="s">
        <v>2007</v>
      </c>
      <c r="C661" s="4" t="s">
        <v>1219</v>
      </c>
      <c r="D661" s="4"/>
      <c r="E661" s="11" t="s">
        <v>443</v>
      </c>
      <c r="F661" s="136" t="s">
        <v>2009</v>
      </c>
      <c r="G661" s="129" t="s">
        <v>15</v>
      </c>
      <c r="H661" s="11" t="s">
        <v>23</v>
      </c>
      <c r="I661" s="39"/>
      <c r="J661" s="39"/>
      <c r="K661" s="39"/>
      <c r="L661" s="53" t="str">
        <f t="shared" si="19"/>
        <v>NEOdent-NEOD-GM-R-TZNEODGMR14-Pre-milled Blank-Φ 14</v>
      </c>
    </row>
    <row r="662" ht="15" spans="1:12">
      <c r="A662" s="4" t="s">
        <v>1218</v>
      </c>
      <c r="B662" s="40" t="s">
        <v>2007</v>
      </c>
      <c r="C662" s="4" t="s">
        <v>1219</v>
      </c>
      <c r="D662" s="4"/>
      <c r="E662" s="10" t="s">
        <v>1233</v>
      </c>
      <c r="F662" s="136" t="s">
        <v>2010</v>
      </c>
      <c r="G662" s="128" t="s">
        <v>20</v>
      </c>
      <c r="H662" s="11" t="s">
        <v>16</v>
      </c>
      <c r="I662" s="39"/>
      <c r="J662" s="39"/>
      <c r="K662" s="39"/>
      <c r="L662" s="53" t="str">
        <f t="shared" si="19"/>
        <v>NEOdent-NEOD-GM-R(non)-TZNEODGMRN10-Pre-milled Blank【non】-Φ 10</v>
      </c>
    </row>
    <row r="663" ht="15" spans="1:12">
      <c r="A663" s="4" t="s">
        <v>1218</v>
      </c>
      <c r="B663" s="40" t="s">
        <v>2007</v>
      </c>
      <c r="C663" s="4" t="s">
        <v>1219</v>
      </c>
      <c r="D663" s="4"/>
      <c r="E663" s="10" t="s">
        <v>1233</v>
      </c>
      <c r="F663" s="136" t="s">
        <v>2011</v>
      </c>
      <c r="G663" s="128" t="s">
        <v>20</v>
      </c>
      <c r="H663" s="11" t="s">
        <v>23</v>
      </c>
      <c r="I663" s="39"/>
      <c r="J663" s="39"/>
      <c r="K663" s="39"/>
      <c r="L663" s="53" t="str">
        <f t="shared" si="19"/>
        <v>NEOdent-NEOD-GM-R(non)-TZNEODGMRN14-Pre-milled Blank【non】-Φ 14</v>
      </c>
    </row>
    <row r="664" spans="1:12">
      <c r="A664" s="4" t="s">
        <v>1221</v>
      </c>
      <c r="B664" s="40" t="s">
        <v>2012</v>
      </c>
      <c r="C664" s="4" t="s">
        <v>1222</v>
      </c>
      <c r="D664" s="4"/>
      <c r="E664" s="48" t="s">
        <v>718</v>
      </c>
      <c r="F664" s="136" t="s">
        <v>2013</v>
      </c>
      <c r="G664" s="129" t="s">
        <v>15</v>
      </c>
      <c r="H664" s="11" t="s">
        <v>16</v>
      </c>
      <c r="I664" s="39"/>
      <c r="J664" s="39"/>
      <c r="K664" s="39"/>
      <c r="L664" s="53" t="str">
        <f t="shared" si="19"/>
        <v>CASANGELS-CAS-ANGELS-NP-TZCASNP10-Pre-milled Blank-Φ 10</v>
      </c>
    </row>
    <row r="665" spans="1:12">
      <c r="A665" s="4" t="s">
        <v>1221</v>
      </c>
      <c r="B665" s="40" t="s">
        <v>2012</v>
      </c>
      <c r="C665" s="4" t="s">
        <v>1222</v>
      </c>
      <c r="D665" s="4"/>
      <c r="E665" s="48" t="s">
        <v>718</v>
      </c>
      <c r="F665" s="136" t="s">
        <v>2014</v>
      </c>
      <c r="G665" s="129" t="s">
        <v>15</v>
      </c>
      <c r="H665" s="11" t="s">
        <v>23</v>
      </c>
      <c r="I665" s="39"/>
      <c r="J665" s="39"/>
      <c r="K665" s="39"/>
      <c r="L665" s="53" t="str">
        <f t="shared" si="19"/>
        <v>CASANGELS-CAS-ANGELS-NP-TZCASNP14-Pre-milled Blank-Φ 14</v>
      </c>
    </row>
    <row r="666" ht="15" spans="1:12">
      <c r="A666" s="4" t="s">
        <v>1221</v>
      </c>
      <c r="B666" s="40" t="s">
        <v>2012</v>
      </c>
      <c r="C666" s="4" t="s">
        <v>1222</v>
      </c>
      <c r="D666" s="4"/>
      <c r="E666" s="97" t="s">
        <v>1614</v>
      </c>
      <c r="F666" s="136" t="s">
        <v>2015</v>
      </c>
      <c r="G666" s="128" t="s">
        <v>20</v>
      </c>
      <c r="H666" s="11" t="s">
        <v>16</v>
      </c>
      <c r="I666" s="39"/>
      <c r="J666" s="39"/>
      <c r="K666" s="39"/>
      <c r="L666" s="53" t="str">
        <f t="shared" si="19"/>
        <v>CASANGELS-CAS-ANGELS-NP(non)-TZCASNPN10-Pre-milled Blank【non】-Φ 10</v>
      </c>
    </row>
    <row r="667" ht="15" spans="1:12">
      <c r="A667" s="4" t="s">
        <v>1221</v>
      </c>
      <c r="B667" s="40" t="s">
        <v>2012</v>
      </c>
      <c r="C667" s="4" t="s">
        <v>1222</v>
      </c>
      <c r="D667" s="4"/>
      <c r="E667" s="97" t="s">
        <v>1614</v>
      </c>
      <c r="F667" s="136" t="s">
        <v>2016</v>
      </c>
      <c r="G667" s="128" t="s">
        <v>20</v>
      </c>
      <c r="H667" s="11" t="s">
        <v>23</v>
      </c>
      <c r="I667" s="39"/>
      <c r="J667" s="39"/>
      <c r="K667" s="39"/>
      <c r="L667" s="53" t="str">
        <f t="shared" si="19"/>
        <v>CASANGELS-CAS-ANGELS-NP(non)-TZCASNPN14-Pre-milled Blank【non】-Φ 14</v>
      </c>
    </row>
    <row r="668" spans="1:12">
      <c r="A668" s="4" t="s">
        <v>1221</v>
      </c>
      <c r="B668" s="40" t="s">
        <v>2012</v>
      </c>
      <c r="C668" s="4" t="s">
        <v>1222</v>
      </c>
      <c r="D668" s="4"/>
      <c r="E668" s="40" t="s">
        <v>726</v>
      </c>
      <c r="F668" s="136" t="s">
        <v>2017</v>
      </c>
      <c r="G668" s="129" t="s">
        <v>15</v>
      </c>
      <c r="H668" s="11" t="s">
        <v>16</v>
      </c>
      <c r="I668" s="39"/>
      <c r="J668" s="39"/>
      <c r="K668" s="39"/>
      <c r="L668" s="53" t="str">
        <f t="shared" si="19"/>
        <v>CASANGELS-CAS-ANGELS-RP-TZCASRP10-Pre-milled Blank-Φ 10</v>
      </c>
    </row>
    <row r="669" spans="1:12">
      <c r="A669" s="4" t="s">
        <v>1221</v>
      </c>
      <c r="B669" s="40" t="s">
        <v>2012</v>
      </c>
      <c r="C669" s="4" t="s">
        <v>1222</v>
      </c>
      <c r="D669" s="4"/>
      <c r="E669" s="40" t="s">
        <v>726</v>
      </c>
      <c r="F669" s="136" t="s">
        <v>2018</v>
      </c>
      <c r="G669" s="129" t="s">
        <v>15</v>
      </c>
      <c r="H669" s="11" t="s">
        <v>23</v>
      </c>
      <c r="I669" s="39"/>
      <c r="J669" s="39"/>
      <c r="K669" s="39"/>
      <c r="L669" s="53" t="str">
        <f t="shared" si="19"/>
        <v>CASANGELS-CAS-ANGELS-RP-TZCASRP14-Pre-milled Blank-Φ 14</v>
      </c>
    </row>
    <row r="670" ht="15" spans="1:12">
      <c r="A670" s="4" t="s">
        <v>1221</v>
      </c>
      <c r="B670" s="40" t="s">
        <v>2012</v>
      </c>
      <c r="C670" s="4" t="s">
        <v>1222</v>
      </c>
      <c r="D670" s="4"/>
      <c r="E670" s="40" t="s">
        <v>1619</v>
      </c>
      <c r="F670" s="136" t="s">
        <v>2019</v>
      </c>
      <c r="G670" s="128" t="s">
        <v>20</v>
      </c>
      <c r="H670" s="11" t="s">
        <v>16</v>
      </c>
      <c r="I670" s="39"/>
      <c r="J670" s="39"/>
      <c r="K670" s="39"/>
      <c r="L670" s="53" t="str">
        <f t="shared" si="19"/>
        <v>CASANGELS-CAS-ANGELS-RP(non)-TZCASRPN10-Pre-milled Blank【non】-Φ 10</v>
      </c>
    </row>
    <row r="671" ht="15" spans="1:12">
      <c r="A671" s="4" t="s">
        <v>1221</v>
      </c>
      <c r="B671" s="40" t="s">
        <v>2012</v>
      </c>
      <c r="C671" s="4" t="s">
        <v>1222</v>
      </c>
      <c r="D671" s="4"/>
      <c r="E671" s="40" t="s">
        <v>1619</v>
      </c>
      <c r="F671" s="136" t="s">
        <v>2020</v>
      </c>
      <c r="G671" s="128" t="s">
        <v>20</v>
      </c>
      <c r="H671" s="11" t="s">
        <v>23</v>
      </c>
      <c r="I671" s="39"/>
      <c r="J671" s="39"/>
      <c r="K671" s="39"/>
      <c r="L671" s="53" t="str">
        <f t="shared" si="19"/>
        <v>CASANGELS-CAS-ANGELS-RP(non)-TZCASRPN14-Pre-milled Blank【non】-Φ 14</v>
      </c>
    </row>
    <row r="672" spans="1:12">
      <c r="A672" s="38" t="s">
        <v>2021</v>
      </c>
      <c r="B672" s="38" t="s">
        <v>2021</v>
      </c>
      <c r="C672" s="38" t="s">
        <v>2022</v>
      </c>
      <c r="D672" s="38"/>
      <c r="E672" s="31" t="s">
        <v>433</v>
      </c>
      <c r="F672" s="152" t="s">
        <v>2023</v>
      </c>
      <c r="G672" s="129" t="s">
        <v>15</v>
      </c>
      <c r="H672" s="11" t="s">
        <v>16</v>
      </c>
      <c r="I672" s="39"/>
      <c r="J672" s="39"/>
      <c r="K672" s="39"/>
      <c r="L672" s="53" t="str">
        <f t="shared" si="19"/>
        <v>8W-8W-Bx-M-TZ8WBXM10-Pre-milled Blank-Φ 10</v>
      </c>
    </row>
    <row r="673" spans="1:12">
      <c r="A673" s="38" t="s">
        <v>2024</v>
      </c>
      <c r="B673" s="38" t="s">
        <v>2021</v>
      </c>
      <c r="C673" s="38" t="s">
        <v>2022</v>
      </c>
      <c r="D673" s="38"/>
      <c r="E673" s="31" t="s">
        <v>433</v>
      </c>
      <c r="F673" s="152" t="s">
        <v>2025</v>
      </c>
      <c r="G673" s="129" t="s">
        <v>15</v>
      </c>
      <c r="H673" s="11" t="s">
        <v>23</v>
      </c>
      <c r="I673" s="39"/>
      <c r="J673" s="39"/>
      <c r="K673" s="39"/>
      <c r="L673" s="53" t="str">
        <f t="shared" si="19"/>
        <v>9W-8W-Bx-M-TZ8WBXM14-Pre-milled Blank-Φ 14</v>
      </c>
    </row>
    <row r="674" ht="15" spans="1:12">
      <c r="A674" s="38" t="s">
        <v>2026</v>
      </c>
      <c r="B674" s="38" t="s">
        <v>2021</v>
      </c>
      <c r="C674" s="38" t="s">
        <v>2022</v>
      </c>
      <c r="D674" s="38"/>
      <c r="E674" s="37" t="s">
        <v>1331</v>
      </c>
      <c r="F674" s="152" t="s">
        <v>2027</v>
      </c>
      <c r="G674" s="128" t="s">
        <v>20</v>
      </c>
      <c r="H674" s="11" t="s">
        <v>16</v>
      </c>
      <c r="I674" s="39"/>
      <c r="J674" s="39"/>
      <c r="K674" s="39"/>
      <c r="L674" s="53" t="str">
        <f t="shared" si="19"/>
        <v>10W-8W-Bx-M(non)-TZ8WBXMN10-Pre-milled Blank【non】-Φ 10</v>
      </c>
    </row>
    <row r="675" ht="15" spans="1:12">
      <c r="A675" s="38" t="s">
        <v>2028</v>
      </c>
      <c r="B675" s="38" t="s">
        <v>2021</v>
      </c>
      <c r="C675" s="38" t="s">
        <v>2022</v>
      </c>
      <c r="D675" s="38"/>
      <c r="E675" s="37" t="s">
        <v>1331</v>
      </c>
      <c r="F675" s="152" t="s">
        <v>2029</v>
      </c>
      <c r="G675" s="128" t="s">
        <v>20</v>
      </c>
      <c r="H675" s="11" t="s">
        <v>23</v>
      </c>
      <c r="I675" s="39"/>
      <c r="J675" s="39"/>
      <c r="K675" s="39"/>
      <c r="L675" s="53" t="str">
        <f t="shared" si="19"/>
        <v>11W-8W-Bx-M(non)-TZ8WBXMN14-Pre-milled Blank【non】-Φ 14</v>
      </c>
    </row>
    <row r="676" spans="1:12">
      <c r="A676" s="38" t="s">
        <v>2030</v>
      </c>
      <c r="B676" s="38" t="s">
        <v>2021</v>
      </c>
      <c r="C676" s="38" t="s">
        <v>2022</v>
      </c>
      <c r="D676" s="38"/>
      <c r="E676" s="31" t="s">
        <v>443</v>
      </c>
      <c r="F676" s="152" t="s">
        <v>2031</v>
      </c>
      <c r="G676" s="129" t="s">
        <v>15</v>
      </c>
      <c r="H676" s="11" t="s">
        <v>16</v>
      </c>
      <c r="I676" s="39"/>
      <c r="J676" s="39"/>
      <c r="K676" s="39"/>
      <c r="L676" s="53" t="str">
        <f t="shared" si="19"/>
        <v>12W-8W-Bx-R-TZ8WBXR10-Pre-milled Blank-Φ 10</v>
      </c>
    </row>
    <row r="677" spans="1:12">
      <c r="A677" s="38" t="s">
        <v>2032</v>
      </c>
      <c r="B677" s="38" t="s">
        <v>2021</v>
      </c>
      <c r="C677" s="38" t="s">
        <v>2022</v>
      </c>
      <c r="D677" s="38"/>
      <c r="E677" s="31" t="s">
        <v>443</v>
      </c>
      <c r="F677" s="152" t="s">
        <v>2033</v>
      </c>
      <c r="G677" s="129" t="s">
        <v>15</v>
      </c>
      <c r="H677" s="11" t="s">
        <v>23</v>
      </c>
      <c r="I677" s="39"/>
      <c r="J677" s="39"/>
      <c r="K677" s="39"/>
      <c r="L677" s="53" t="str">
        <f t="shared" si="19"/>
        <v>13W-8W-Bx-R-TZ8WBXR14-Pre-milled Blank-Φ 14</v>
      </c>
    </row>
    <row r="678" ht="15" spans="1:12">
      <c r="A678" s="38" t="s">
        <v>2034</v>
      </c>
      <c r="B678" s="38" t="s">
        <v>2021</v>
      </c>
      <c r="C678" s="38" t="s">
        <v>2022</v>
      </c>
      <c r="D678" s="38"/>
      <c r="E678" s="37" t="s">
        <v>1233</v>
      </c>
      <c r="F678" s="152" t="s">
        <v>2035</v>
      </c>
      <c r="G678" s="128" t="s">
        <v>20</v>
      </c>
      <c r="H678" s="11" t="s">
        <v>16</v>
      </c>
      <c r="I678" s="39"/>
      <c r="J678" s="39"/>
      <c r="K678" s="39"/>
      <c r="L678" s="53" t="str">
        <f t="shared" si="19"/>
        <v>14W-8W-Bx-R(non)-TZ8WBXRN10-Pre-milled Blank【non】-Φ 10</v>
      </c>
    </row>
    <row r="679" ht="15" spans="1:12">
      <c r="A679" s="38" t="s">
        <v>2036</v>
      </c>
      <c r="B679" s="38" t="s">
        <v>2021</v>
      </c>
      <c r="C679" s="38" t="s">
        <v>2022</v>
      </c>
      <c r="D679" s="38"/>
      <c r="E679" s="37" t="s">
        <v>1233</v>
      </c>
      <c r="F679" s="152" t="s">
        <v>2037</v>
      </c>
      <c r="G679" s="128" t="s">
        <v>20</v>
      </c>
      <c r="H679" s="11" t="s">
        <v>23</v>
      </c>
      <c r="I679" s="39"/>
      <c r="J679" s="39"/>
      <c r="K679" s="39"/>
      <c r="L679" s="53" t="str">
        <f t="shared" si="19"/>
        <v>15W-8W-Bx-R(non)-TZ8WBXRN14-Pre-milled Blank【non】-Φ 14</v>
      </c>
    </row>
    <row r="680" spans="1:12">
      <c r="A680" s="38" t="s">
        <v>2038</v>
      </c>
      <c r="B680" s="38"/>
      <c r="C680" s="48" t="s">
        <v>2039</v>
      </c>
      <c r="D680" s="38"/>
      <c r="E680" s="31" t="s">
        <v>443</v>
      </c>
      <c r="F680" s="152" t="s">
        <v>2040</v>
      </c>
      <c r="G680" s="129" t="s">
        <v>15</v>
      </c>
      <c r="H680" s="11" t="s">
        <v>16</v>
      </c>
      <c r="I680" s="39"/>
      <c r="J680" s="39"/>
      <c r="K680" s="39"/>
      <c r="L680" s="53" t="str">
        <f t="shared" si="19"/>
        <v>antmed--ANT-R-TZANTR10-Pre-milled Blank-Φ 10</v>
      </c>
    </row>
    <row r="681" spans="1:12">
      <c r="A681" s="38" t="s">
        <v>2038</v>
      </c>
      <c r="B681" s="38"/>
      <c r="C681" s="48" t="s">
        <v>2039</v>
      </c>
      <c r="D681" s="38"/>
      <c r="E681" s="31" t="s">
        <v>443</v>
      </c>
      <c r="F681" s="152" t="s">
        <v>2041</v>
      </c>
      <c r="G681" s="129" t="s">
        <v>15</v>
      </c>
      <c r="H681" s="11" t="s">
        <v>23</v>
      </c>
      <c r="I681" s="39"/>
      <c r="J681" s="39"/>
      <c r="K681" s="39"/>
      <c r="L681" s="53" t="str">
        <f t="shared" si="19"/>
        <v>antmed--ANT-R-TZANTR14-Pre-milled Blank-Φ 14</v>
      </c>
    </row>
    <row r="682" ht="15" spans="1:12">
      <c r="A682" s="38" t="s">
        <v>2038</v>
      </c>
      <c r="B682" s="38"/>
      <c r="C682" s="48" t="s">
        <v>2039</v>
      </c>
      <c r="D682" s="38"/>
      <c r="E682" s="37" t="s">
        <v>1233</v>
      </c>
      <c r="F682" s="152" t="s">
        <v>2042</v>
      </c>
      <c r="G682" s="128" t="s">
        <v>20</v>
      </c>
      <c r="H682" s="11" t="s">
        <v>16</v>
      </c>
      <c r="I682" s="39"/>
      <c r="J682" s="39"/>
      <c r="K682" s="39"/>
      <c r="L682" s="53" t="str">
        <f t="shared" si="19"/>
        <v>antmed--ANT-R(non)-TZANTRN10-Pre-milled Blank【non】-Φ 10</v>
      </c>
    </row>
    <row r="683" ht="15" spans="1:12">
      <c r="A683" s="38" t="s">
        <v>2038</v>
      </c>
      <c r="B683" s="38"/>
      <c r="C683" s="48" t="s">
        <v>2039</v>
      </c>
      <c r="D683" s="38"/>
      <c r="E683" s="37" t="s">
        <v>1233</v>
      </c>
      <c r="F683" s="152" t="s">
        <v>2043</v>
      </c>
      <c r="G683" s="128" t="s">
        <v>20</v>
      </c>
      <c r="H683" s="11" t="s">
        <v>23</v>
      </c>
      <c r="I683" s="39"/>
      <c r="J683" s="39"/>
      <c r="K683" s="39"/>
      <c r="L683" s="53" t="str">
        <f t="shared" si="19"/>
        <v>antmed--ANT-R(non)-TZANTRN14-Pre-milled Blank【non】-Φ 14</v>
      </c>
    </row>
    <row r="684" spans="1:12">
      <c r="A684" s="110" t="s">
        <v>1225</v>
      </c>
      <c r="B684" s="114" t="s">
        <v>1167</v>
      </c>
      <c r="C684" s="110" t="s">
        <v>1225</v>
      </c>
      <c r="D684" s="114" t="s">
        <v>433</v>
      </c>
      <c r="E684" s="110" t="s">
        <v>2044</v>
      </c>
      <c r="F684" t="s">
        <v>2045</v>
      </c>
      <c r="G684" s="129" t="s">
        <v>15</v>
      </c>
      <c r="H684" s="11" t="s">
        <v>16</v>
      </c>
      <c r="L684" s="53" t="str">
        <f t="shared" si="19"/>
        <v>NOVATi-NT-NOVATi-NT-M-TZNTM10-Pre-milled Blank-Φ 10</v>
      </c>
    </row>
    <row r="685" spans="1:12">
      <c r="A685" s="110" t="s">
        <v>1225</v>
      </c>
      <c r="B685" s="114" t="s">
        <v>1167</v>
      </c>
      <c r="C685" s="110" t="s">
        <v>1225</v>
      </c>
      <c r="D685" s="114" t="s">
        <v>433</v>
      </c>
      <c r="E685" s="110" t="s">
        <v>2044</v>
      </c>
      <c r="F685" t="s">
        <v>2046</v>
      </c>
      <c r="G685" s="129" t="s">
        <v>15</v>
      </c>
      <c r="H685" s="11" t="s">
        <v>23</v>
      </c>
      <c r="L685" s="53" t="str">
        <f t="shared" si="19"/>
        <v>NOVATi-NT-NOVATi-NT-M-TZNTM14-Pre-milled Blank-Φ 14</v>
      </c>
    </row>
    <row r="686" ht="15" spans="1:12">
      <c r="A686" s="110" t="s">
        <v>1225</v>
      </c>
      <c r="B686" s="114" t="s">
        <v>1167</v>
      </c>
      <c r="C686" s="110" t="s">
        <v>1225</v>
      </c>
      <c r="D686" s="114" t="s">
        <v>1429</v>
      </c>
      <c r="E686" s="110" t="s">
        <v>2047</v>
      </c>
      <c r="F686" t="s">
        <v>2048</v>
      </c>
      <c r="G686" s="128" t="s">
        <v>20</v>
      </c>
      <c r="H686" s="11" t="s">
        <v>16</v>
      </c>
      <c r="L686" s="53" t="str">
        <f t="shared" si="19"/>
        <v>NOVATi-NT-NOVATi-NT-M(non)-TZNTMN10-Pre-milled Blank【non】-Φ 10</v>
      </c>
    </row>
    <row r="687" ht="15" spans="1:12">
      <c r="A687" s="110" t="s">
        <v>1225</v>
      </c>
      <c r="B687" s="114" t="s">
        <v>1167</v>
      </c>
      <c r="C687" s="110" t="s">
        <v>1225</v>
      </c>
      <c r="D687" s="114" t="s">
        <v>1429</v>
      </c>
      <c r="E687" s="110" t="s">
        <v>2047</v>
      </c>
      <c r="F687" t="s">
        <v>2049</v>
      </c>
      <c r="G687" s="128" t="s">
        <v>20</v>
      </c>
      <c r="H687" s="11" t="s">
        <v>23</v>
      </c>
      <c r="L687" s="53" t="str">
        <f t="shared" si="19"/>
        <v>NOVATi-NT-NOVATi-NT-M(non)-TZNTMN14-Pre-milled Blank【non】-Φ 14</v>
      </c>
    </row>
    <row r="688" spans="1:12">
      <c r="A688" s="110" t="s">
        <v>1225</v>
      </c>
      <c r="B688" s="114" t="s">
        <v>1167</v>
      </c>
      <c r="C688" s="110" t="s">
        <v>1225</v>
      </c>
      <c r="D688" s="114" t="s">
        <v>443</v>
      </c>
      <c r="E688" s="110" t="s">
        <v>2050</v>
      </c>
      <c r="F688" t="s">
        <v>2051</v>
      </c>
      <c r="G688" s="129" t="s">
        <v>15</v>
      </c>
      <c r="H688" s="11" t="s">
        <v>16</v>
      </c>
      <c r="L688" s="53" t="str">
        <f t="shared" si="19"/>
        <v>NOVATi-NT-NOVATi-NT-R-TZNTR10-Pre-milled Blank-Φ 10</v>
      </c>
    </row>
    <row r="689" spans="1:12">
      <c r="A689" s="110" t="s">
        <v>1225</v>
      </c>
      <c r="B689" s="114" t="s">
        <v>1167</v>
      </c>
      <c r="C689" s="110" t="s">
        <v>1225</v>
      </c>
      <c r="D689" s="114" t="s">
        <v>443</v>
      </c>
      <c r="E689" s="110" t="s">
        <v>2050</v>
      </c>
      <c r="F689" t="s">
        <v>2052</v>
      </c>
      <c r="G689" s="129" t="s">
        <v>15</v>
      </c>
      <c r="H689" s="11" t="s">
        <v>23</v>
      </c>
      <c r="L689" s="53" t="str">
        <f t="shared" si="19"/>
        <v>NOVATi-NT-NOVATi-NT-R-TZNTR14-Pre-milled Blank-Φ 14</v>
      </c>
    </row>
    <row r="690" ht="15" spans="1:12">
      <c r="A690" s="110" t="s">
        <v>1225</v>
      </c>
      <c r="B690" s="114" t="s">
        <v>1167</v>
      </c>
      <c r="C690" s="110" t="s">
        <v>1225</v>
      </c>
      <c r="D690" s="114" t="s">
        <v>1436</v>
      </c>
      <c r="E690" s="110" t="s">
        <v>2053</v>
      </c>
      <c r="F690" t="s">
        <v>2054</v>
      </c>
      <c r="G690" s="128" t="s">
        <v>20</v>
      </c>
      <c r="H690" s="11" t="s">
        <v>16</v>
      </c>
      <c r="L690" s="53" t="str">
        <f t="shared" si="19"/>
        <v>NOVATi-NT-NOVATi-NT-R(non)-TZNTRN10-Pre-milled Blank【non】-Φ 10</v>
      </c>
    </row>
    <row r="691" ht="15" spans="1:12">
      <c r="A691" s="110" t="s">
        <v>1225</v>
      </c>
      <c r="B691" s="114" t="s">
        <v>1167</v>
      </c>
      <c r="C691" s="110" t="s">
        <v>1225</v>
      </c>
      <c r="D691" s="114" t="s">
        <v>1436</v>
      </c>
      <c r="E691" s="110" t="s">
        <v>2053</v>
      </c>
      <c r="F691" t="s">
        <v>2055</v>
      </c>
      <c r="G691" s="128" t="s">
        <v>20</v>
      </c>
      <c r="H691" s="11" t="s">
        <v>23</v>
      </c>
      <c r="L691" s="53" t="str">
        <f t="shared" si="19"/>
        <v>NOVATi-NT-NOVATi-NT-R(non)-TZNTRN14-Pre-milled Blank【non】-Φ 14</v>
      </c>
    </row>
    <row r="692" spans="1:12">
      <c r="A692" s="110" t="s">
        <v>1228</v>
      </c>
      <c r="B692" s="114" t="s">
        <v>1228</v>
      </c>
      <c r="C692" s="110" t="s">
        <v>924</v>
      </c>
      <c r="D692" s="110" t="s">
        <v>443</v>
      </c>
      <c r="E692" s="110" t="s">
        <v>2056</v>
      </c>
      <c r="F692" s="121" t="s">
        <v>2057</v>
      </c>
      <c r="G692" s="129" t="s">
        <v>15</v>
      </c>
      <c r="H692" s="11" t="s">
        <v>16</v>
      </c>
      <c r="L692" s="53" t="str">
        <f t="shared" si="19"/>
        <v>CRS-CRS-BL-CRS-BL-R-TZCRSBLR10-Pre-milled Blank-Φ 10</v>
      </c>
    </row>
    <row r="693" spans="1:12">
      <c r="A693" s="110" t="s">
        <v>1228</v>
      </c>
      <c r="B693" s="114" t="s">
        <v>1228</v>
      </c>
      <c r="C693" s="110" t="s">
        <v>924</v>
      </c>
      <c r="D693" s="110" t="s">
        <v>443</v>
      </c>
      <c r="E693" s="110" t="s">
        <v>2056</v>
      </c>
      <c r="F693" s="121" t="s">
        <v>2058</v>
      </c>
      <c r="G693" s="129" t="s">
        <v>15</v>
      </c>
      <c r="H693" s="11" t="s">
        <v>23</v>
      </c>
      <c r="L693" s="53" t="str">
        <f t="shared" si="19"/>
        <v>CRS-CRS-BL-CRS-BL-R-TZCRSBLR14-Pre-milled Blank-Φ 14</v>
      </c>
    </row>
  </sheetData>
  <autoFilter xmlns:etc="http://www.wps.cn/officeDocument/2017/etCustomData" ref="A1:L693" etc:filterBottomFollowUsedRange="0">
    <extLst/>
  </autoFilter>
  <pageMargins left="0.7" right="0.7" top="0.75" bottom="0.75" header="0.3" footer="0.3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75"/>
  <sheetViews>
    <sheetView zoomScale="81" zoomScaleNormal="81" topLeftCell="C1" workbookViewId="0">
      <pane ySplit="3" topLeftCell="A347" activePane="bottomLeft" state="frozen"/>
      <selection/>
      <selection pane="bottomLeft" activeCell="G367" sqref="G367"/>
    </sheetView>
  </sheetViews>
  <sheetFormatPr defaultColWidth="9.06666666666667" defaultRowHeight="14"/>
  <cols>
    <col min="1" max="1" width="21.2833333333333" style="55" customWidth="1"/>
    <col min="2" max="2" width="14.1416666666667" style="55" customWidth="1"/>
    <col min="3" max="3" width="23.25" style="83" customWidth="1"/>
    <col min="4" max="4" width="14.1416666666667" style="55" customWidth="1"/>
    <col min="5" max="6" width="15.5" style="55" customWidth="1"/>
    <col min="7" max="7" width="29.425" style="55" customWidth="1"/>
    <col min="8" max="8" width="17.8583333333333" style="55" customWidth="1"/>
    <col min="9" max="11" width="12.5" style="55" customWidth="1"/>
    <col min="12" max="12" width="63.7833333333333" style="55" customWidth="1"/>
    <col min="13" max="13" width="43.7083333333333" style="55" customWidth="1"/>
    <col min="14" max="16384" width="9.06666666666667" style="55"/>
  </cols>
  <sheetData>
    <row r="1" s="23" customFormat="1" ht="30" customHeight="1" spans="1:13">
      <c r="A1" s="24" t="s">
        <v>0</v>
      </c>
      <c r="B1" s="25" t="s">
        <v>1</v>
      </c>
      <c r="C1" s="24" t="s">
        <v>910</v>
      </c>
      <c r="D1" s="24" t="s">
        <v>911</v>
      </c>
      <c r="E1" s="24" t="s">
        <v>3</v>
      </c>
      <c r="F1" s="24" t="s">
        <v>4</v>
      </c>
      <c r="G1" s="25" t="s">
        <v>5</v>
      </c>
      <c r="H1" s="25" t="s">
        <v>6</v>
      </c>
      <c r="I1" s="25" t="s">
        <v>7</v>
      </c>
      <c r="J1" s="25" t="s">
        <v>8</v>
      </c>
      <c r="K1" s="24" t="s">
        <v>9</v>
      </c>
      <c r="L1" s="24" t="s">
        <v>10</v>
      </c>
      <c r="M1" s="24" t="s">
        <v>2059</v>
      </c>
    </row>
    <row r="2" spans="1:13">
      <c r="A2" s="33" t="s">
        <v>11</v>
      </c>
      <c r="B2" s="27" t="s">
        <v>12</v>
      </c>
      <c r="C2" s="27" t="s">
        <v>915</v>
      </c>
      <c r="D2" s="27" t="s">
        <v>443</v>
      </c>
      <c r="E2" s="30" t="s">
        <v>27</v>
      </c>
      <c r="F2" s="30" t="s">
        <v>28</v>
      </c>
      <c r="G2" s="13" t="s">
        <v>29</v>
      </c>
      <c r="H2" s="13" t="s">
        <v>30</v>
      </c>
      <c r="I2" s="30"/>
      <c r="J2" s="13" t="s">
        <v>31</v>
      </c>
      <c r="K2" s="29"/>
      <c r="L2" s="53" t="str">
        <f>B2&amp;"-"&amp;D2&amp;"-"&amp;E2&amp;"-"&amp;F2&amp;"-"&amp;G2&amp;"-"&amp;H2&amp;"-"&amp;J2</f>
        <v>DT-R-SBDT4502-Scanbody-Φ 4.5-GH 2-AH 2</v>
      </c>
      <c r="M2" s="51" t="s">
        <v>2060</v>
      </c>
    </row>
    <row r="3" spans="1:13">
      <c r="A3" s="33" t="s">
        <v>11</v>
      </c>
      <c r="B3" s="27" t="s">
        <v>12</v>
      </c>
      <c r="C3" s="27" t="s">
        <v>915</v>
      </c>
      <c r="D3" s="27" t="s">
        <v>443</v>
      </c>
      <c r="E3" s="30" t="s">
        <v>33</v>
      </c>
      <c r="F3" s="30" t="s">
        <v>28</v>
      </c>
      <c r="G3" s="13" t="s">
        <v>29</v>
      </c>
      <c r="H3" s="13" t="s">
        <v>34</v>
      </c>
      <c r="I3" s="30"/>
      <c r="J3" s="13" t="s">
        <v>31</v>
      </c>
      <c r="K3" s="29"/>
      <c r="L3" s="53" t="str">
        <f>B3&amp;"-"&amp;D3&amp;"-"&amp;E3&amp;"-"&amp;F3&amp;"-"&amp;G3&amp;"-"&amp;H3&amp;"-"&amp;J3</f>
        <v>DT-R-SBDT4504-Scanbody-Φ 4.5-GH 4-AH 2</v>
      </c>
      <c r="M3" s="51" t="s">
        <v>2061</v>
      </c>
    </row>
    <row r="4" spans="1:13">
      <c r="A4" s="33" t="s">
        <v>11</v>
      </c>
      <c r="B4" s="27" t="s">
        <v>12</v>
      </c>
      <c r="C4" s="27" t="s">
        <v>915</v>
      </c>
      <c r="D4" s="27" t="s">
        <v>443</v>
      </c>
      <c r="E4" s="30" t="s">
        <v>36</v>
      </c>
      <c r="F4" s="30" t="s">
        <v>28</v>
      </c>
      <c r="G4" s="13" t="s">
        <v>29</v>
      </c>
      <c r="H4" s="13" t="s">
        <v>37</v>
      </c>
      <c r="I4" s="30"/>
      <c r="J4" s="13" t="s">
        <v>31</v>
      </c>
      <c r="K4" s="29"/>
      <c r="L4" s="53" t="str">
        <f>B4&amp;"-"&amp;D4&amp;"-"&amp;E4&amp;"-"&amp;F4&amp;"-"&amp;G4&amp;"-"&amp;H4&amp;"-"&amp;J4</f>
        <v>DT-R-SBDT4506-Scanbody-Φ 4.5-GH 6-AH 2</v>
      </c>
      <c r="M4" s="51" t="s">
        <v>2062</v>
      </c>
    </row>
    <row r="5" spans="1:13">
      <c r="A5" s="33" t="s">
        <v>11</v>
      </c>
      <c r="B5" s="27" t="s">
        <v>12</v>
      </c>
      <c r="C5" s="27" t="s">
        <v>915</v>
      </c>
      <c r="D5" s="84" t="s">
        <v>443</v>
      </c>
      <c r="E5" s="85" t="s">
        <v>39</v>
      </c>
      <c r="F5" s="85" t="s">
        <v>28</v>
      </c>
      <c r="G5" s="86" t="s">
        <v>29</v>
      </c>
      <c r="H5" s="86" t="s">
        <v>40</v>
      </c>
      <c r="I5" s="85"/>
      <c r="J5" s="86" t="s">
        <v>31</v>
      </c>
      <c r="K5" s="96"/>
      <c r="L5" s="53" t="str">
        <f>B5&amp;"-"&amp;D5&amp;"-"&amp;E5&amp;"-"&amp;F5&amp;"-"&amp;G5&amp;"-"&amp;H5&amp;"-"&amp;J5</f>
        <v>DT-R-SBDT4508-Scanbody-Φ 4.5-GH 8-AH 2</v>
      </c>
      <c r="M5" s="51" t="s">
        <v>2063</v>
      </c>
    </row>
    <row r="6" spans="1:13">
      <c r="A6" s="33" t="s">
        <v>11</v>
      </c>
      <c r="B6" s="27" t="s">
        <v>12</v>
      </c>
      <c r="C6" s="27" t="s">
        <v>915</v>
      </c>
      <c r="D6" s="84" t="s">
        <v>443</v>
      </c>
      <c r="E6" s="85" t="s">
        <v>42</v>
      </c>
      <c r="F6" s="85" t="s">
        <v>28</v>
      </c>
      <c r="G6" s="86" t="s">
        <v>29</v>
      </c>
      <c r="H6" s="86" t="s">
        <v>43</v>
      </c>
      <c r="I6" s="85"/>
      <c r="J6" s="86" t="s">
        <v>31</v>
      </c>
      <c r="K6" s="96"/>
      <c r="L6" s="53" t="str">
        <f>B6&amp;"-"&amp;D7&amp;"-"&amp;E6&amp;"-"&amp;F6&amp;"-"&amp;G6&amp;"-"&amp;H6&amp;"-"&amp;J6</f>
        <v>DT-R-SBDT4510-Scanbody-Φ 4.5-GH 10-AH 2</v>
      </c>
      <c r="M6" s="51" t="s">
        <v>2064</v>
      </c>
    </row>
    <row r="7" spans="1:13">
      <c r="A7" s="33" t="s">
        <v>11</v>
      </c>
      <c r="B7" s="87" t="s">
        <v>12</v>
      </c>
      <c r="C7" s="27" t="s">
        <v>915</v>
      </c>
      <c r="D7" s="84" t="s">
        <v>443</v>
      </c>
      <c r="E7" s="85" t="s">
        <v>2065</v>
      </c>
      <c r="F7" s="85" t="s">
        <v>28</v>
      </c>
      <c r="G7" s="86" t="s">
        <v>29</v>
      </c>
      <c r="H7" s="86" t="s">
        <v>2066</v>
      </c>
      <c r="I7" s="85"/>
      <c r="J7" s="86" t="s">
        <v>31</v>
      </c>
      <c r="K7" s="96"/>
      <c r="L7" s="53" t="str">
        <f>B7&amp;"-"&amp;D8&amp;"-"&amp;E7&amp;"-"&amp;F7&amp;"-"&amp;G7&amp;"-"&amp;H7&amp;"-"&amp;J7</f>
        <v>DT-R-SBDT4512-Scanbody-Φ 4.5-GH 12-AH 2</v>
      </c>
      <c r="M7" s="51"/>
    </row>
    <row r="8" spans="1:13">
      <c r="A8" s="33" t="s">
        <v>11</v>
      </c>
      <c r="B8" s="27" t="s">
        <v>12</v>
      </c>
      <c r="C8" s="27" t="s">
        <v>915</v>
      </c>
      <c r="D8" s="84" t="s">
        <v>443</v>
      </c>
      <c r="E8" s="85" t="s">
        <v>2067</v>
      </c>
      <c r="F8" s="85" t="s">
        <v>28</v>
      </c>
      <c r="G8" s="86" t="s">
        <v>46</v>
      </c>
      <c r="H8" s="86" t="s">
        <v>30</v>
      </c>
      <c r="I8" s="85"/>
      <c r="J8" s="86" t="s">
        <v>31</v>
      </c>
      <c r="K8" s="96"/>
      <c r="L8" s="53" t="str">
        <f>B8&amp;"-"&amp;D8&amp;"-"&amp;E8&amp;"-"&amp;F8&amp;"-"&amp;G8&amp;"-"&amp;H8&amp;"-"&amp;J8</f>
        <v>DT-R-SBDT5502-Scanbody-Φ 5.5-GH 2-AH 2</v>
      </c>
      <c r="M8" s="51" t="s">
        <v>2068</v>
      </c>
    </row>
    <row r="9" spans="1:13">
      <c r="A9" s="33" t="s">
        <v>11</v>
      </c>
      <c r="B9" s="27" t="s">
        <v>12</v>
      </c>
      <c r="C9" s="27" t="s">
        <v>915</v>
      </c>
      <c r="D9" s="84" t="s">
        <v>443</v>
      </c>
      <c r="E9" s="85" t="s">
        <v>45</v>
      </c>
      <c r="F9" s="85" t="s">
        <v>28</v>
      </c>
      <c r="G9" s="86" t="s">
        <v>46</v>
      </c>
      <c r="H9" s="86" t="s">
        <v>34</v>
      </c>
      <c r="I9" s="85"/>
      <c r="J9" s="86" t="s">
        <v>31</v>
      </c>
      <c r="K9" s="96"/>
      <c r="L9" s="53" t="str">
        <f>B9&amp;"-"&amp;D9&amp;"-"&amp;E9&amp;"-"&amp;F9&amp;"-"&amp;G9&amp;"-"&amp;H9&amp;"-"&amp;J9</f>
        <v>DT-R-SBDT5504-Scanbody-Φ 5.5-GH 4-AH 2</v>
      </c>
      <c r="M9" s="51" t="s">
        <v>2069</v>
      </c>
    </row>
    <row r="10" spans="1:12">
      <c r="A10" s="33" t="s">
        <v>11</v>
      </c>
      <c r="B10" s="27" t="s">
        <v>12</v>
      </c>
      <c r="C10" s="27" t="s">
        <v>915</v>
      </c>
      <c r="D10" s="84" t="s">
        <v>443</v>
      </c>
      <c r="E10" s="85" t="s">
        <v>2070</v>
      </c>
      <c r="F10" s="85" t="s">
        <v>28</v>
      </c>
      <c r="G10" s="86" t="s">
        <v>46</v>
      </c>
      <c r="H10" s="86" t="s">
        <v>37</v>
      </c>
      <c r="I10" s="85"/>
      <c r="J10" s="86" t="s">
        <v>31</v>
      </c>
      <c r="K10" s="96"/>
      <c r="L10" s="53" t="str">
        <f>B10&amp;"-"&amp;D10&amp;"-"&amp;E10&amp;"-"&amp;F10&amp;"-"&amp;G10&amp;"-"&amp;H10&amp;"-"&amp;J10</f>
        <v>DT-R-SBDT5506-Scanbody-Φ 5.5-GH 6-AH 2</v>
      </c>
    </row>
    <row r="11" spans="1:13">
      <c r="A11" s="33" t="s">
        <v>11</v>
      </c>
      <c r="B11" s="27" t="s">
        <v>12</v>
      </c>
      <c r="C11" s="27" t="s">
        <v>915</v>
      </c>
      <c r="D11" s="84" t="s">
        <v>443</v>
      </c>
      <c r="E11" s="85" t="s">
        <v>2071</v>
      </c>
      <c r="F11" s="85" t="s">
        <v>28</v>
      </c>
      <c r="G11" s="86" t="s">
        <v>46</v>
      </c>
      <c r="H11" s="86" t="s">
        <v>40</v>
      </c>
      <c r="I11" s="85"/>
      <c r="J11" s="86" t="s">
        <v>31</v>
      </c>
      <c r="K11" s="96"/>
      <c r="L11" s="53" t="str">
        <f>B11&amp;"-"&amp;D11&amp;"-"&amp;E11&amp;"-"&amp;F11&amp;"-"&amp;G11&amp;"-"&amp;H11&amp;"-"&amp;J11</f>
        <v>DT-R-SBDT5508-Scanbody-Φ 5.5-GH 8-AH 2</v>
      </c>
      <c r="M11" s="48" t="s">
        <v>2072</v>
      </c>
    </row>
    <row r="12" spans="1:13">
      <c r="A12" s="33" t="s">
        <v>11</v>
      </c>
      <c r="B12" s="27" t="s">
        <v>12</v>
      </c>
      <c r="C12" s="27" t="s">
        <v>915</v>
      </c>
      <c r="D12" s="84" t="s">
        <v>443</v>
      </c>
      <c r="E12" s="85" t="s">
        <v>2073</v>
      </c>
      <c r="F12" s="85" t="s">
        <v>28</v>
      </c>
      <c r="G12" s="86" t="s">
        <v>46</v>
      </c>
      <c r="H12" s="86" t="s">
        <v>43</v>
      </c>
      <c r="I12" s="85"/>
      <c r="J12" s="86" t="s">
        <v>31</v>
      </c>
      <c r="K12" s="96"/>
      <c r="L12" s="53" t="str">
        <f>B12&amp;"-"&amp;D12&amp;"-"&amp;E12&amp;"-"&amp;F12&amp;"-"&amp;G12&amp;"-"&amp;H12&amp;"-"&amp;J12</f>
        <v>DT-R-SBDT5510-Scanbody-Φ 5.5-GH 10-AH 2</v>
      </c>
      <c r="M12" s="48" t="s">
        <v>2074</v>
      </c>
    </row>
    <row r="13" spans="1:13">
      <c r="A13" s="33" t="s">
        <v>11</v>
      </c>
      <c r="B13" s="27" t="s">
        <v>12</v>
      </c>
      <c r="C13" s="27"/>
      <c r="D13" s="84" t="s">
        <v>1233</v>
      </c>
      <c r="E13" s="85" t="s">
        <v>48</v>
      </c>
      <c r="F13" s="85" t="s">
        <v>49</v>
      </c>
      <c r="G13" s="86" t="s">
        <v>29</v>
      </c>
      <c r="H13" s="85"/>
      <c r="I13" s="85"/>
      <c r="J13" s="86"/>
      <c r="K13" s="86" t="s">
        <v>50</v>
      </c>
      <c r="L13" s="53" t="str">
        <f>B13&amp;"-"&amp;D13&amp;"-"&amp;E13&amp;"-"&amp;F13&amp;"-"&amp;G13&amp;"-"&amp;K13</f>
        <v>DT-R(non)-FHSBDT45-MUA-Scanbody-Φ 4.5-H 8</v>
      </c>
      <c r="M13" s="48" t="s">
        <v>2075</v>
      </c>
    </row>
    <row r="14" spans="1:13">
      <c r="A14" s="33" t="s">
        <v>11</v>
      </c>
      <c r="B14" s="27" t="s">
        <v>12</v>
      </c>
      <c r="C14" s="27"/>
      <c r="D14" s="84" t="s">
        <v>1233</v>
      </c>
      <c r="E14" s="85" t="s">
        <v>2076</v>
      </c>
      <c r="F14" s="85" t="s">
        <v>49</v>
      </c>
      <c r="G14" s="86" t="s">
        <v>46</v>
      </c>
      <c r="H14" s="85"/>
      <c r="I14" s="85"/>
      <c r="J14" s="86"/>
      <c r="K14" s="86" t="s">
        <v>50</v>
      </c>
      <c r="L14" s="53" t="str">
        <f>B14&amp;"-"&amp;D14&amp;"-"&amp;E14&amp;"-"&amp;F14&amp;"-"&amp;G14&amp;"-"&amp;K14</f>
        <v>DT-R(non)-FHSBDT55-MUA-Scanbody-Φ 5.5-H 8</v>
      </c>
      <c r="M14" s="48" t="s">
        <v>2077</v>
      </c>
    </row>
    <row r="15" spans="1:13">
      <c r="A15" s="40" t="s">
        <v>715</v>
      </c>
      <c r="B15" s="10" t="s">
        <v>716</v>
      </c>
      <c r="C15" s="10" t="s">
        <v>938</v>
      </c>
      <c r="D15" s="88" t="s">
        <v>1273</v>
      </c>
      <c r="E15" s="85" t="s">
        <v>2078</v>
      </c>
      <c r="F15" s="85" t="s">
        <v>28</v>
      </c>
      <c r="G15" s="86" t="s">
        <v>29</v>
      </c>
      <c r="H15" s="86" t="s">
        <v>30</v>
      </c>
      <c r="I15" s="85"/>
      <c r="J15" s="86" t="s">
        <v>31</v>
      </c>
      <c r="K15" s="95"/>
      <c r="L15" s="53" t="str">
        <f t="shared" ref="L15:L34" si="0">B15&amp;"-"&amp;D15&amp;"-"&amp;E15&amp;"-"&amp;F15&amp;"-"&amp;G15&amp;"-"&amp;H15&amp;"-"&amp;J15</f>
        <v>NOB-AC-NP-SBNOBNP4502-Scanbody-Φ 4.5-GH 2-AH 2</v>
      </c>
      <c r="M15" s="48" t="s">
        <v>2079</v>
      </c>
    </row>
    <row r="16" spans="1:13">
      <c r="A16" s="40" t="s">
        <v>715</v>
      </c>
      <c r="B16" s="10" t="s">
        <v>716</v>
      </c>
      <c r="C16" s="10" t="s">
        <v>938</v>
      </c>
      <c r="D16" s="88" t="s">
        <v>1273</v>
      </c>
      <c r="E16" s="85" t="s">
        <v>2080</v>
      </c>
      <c r="F16" s="85" t="s">
        <v>28</v>
      </c>
      <c r="G16" s="86" t="s">
        <v>29</v>
      </c>
      <c r="H16" s="86" t="s">
        <v>34</v>
      </c>
      <c r="I16" s="85"/>
      <c r="J16" s="86" t="s">
        <v>31</v>
      </c>
      <c r="K16" s="95"/>
      <c r="L16" s="53" t="str">
        <f t="shared" si="0"/>
        <v>NOB-AC-NP-SBNOBNP4504-Scanbody-Φ 4.5-GH 4-AH 2</v>
      </c>
      <c r="M16" s="48" t="s">
        <v>2081</v>
      </c>
    </row>
    <row r="17" spans="1:12">
      <c r="A17" s="40" t="s">
        <v>715</v>
      </c>
      <c r="B17" s="10" t="s">
        <v>716</v>
      </c>
      <c r="C17" s="10" t="s">
        <v>938</v>
      </c>
      <c r="D17" s="88" t="s">
        <v>1273</v>
      </c>
      <c r="E17" s="85" t="s">
        <v>737</v>
      </c>
      <c r="F17" s="85" t="s">
        <v>28</v>
      </c>
      <c r="G17" s="86" t="s">
        <v>29</v>
      </c>
      <c r="H17" s="86" t="s">
        <v>37</v>
      </c>
      <c r="I17" s="85"/>
      <c r="J17" s="86" t="s">
        <v>31</v>
      </c>
      <c r="K17" s="95"/>
      <c r="L17" s="53" t="str">
        <f t="shared" si="0"/>
        <v>NOB-AC-NP-SBNOBNP4506-Scanbody-Φ 4.5-GH 6-AH 2</v>
      </c>
    </row>
    <row r="18" spans="1:13">
      <c r="A18" s="40" t="s">
        <v>715</v>
      </c>
      <c r="B18" s="10" t="s">
        <v>716</v>
      </c>
      <c r="C18" s="10" t="s">
        <v>938</v>
      </c>
      <c r="D18" s="88" t="s">
        <v>1273</v>
      </c>
      <c r="E18" s="85" t="s">
        <v>2082</v>
      </c>
      <c r="F18" s="85" t="s">
        <v>28</v>
      </c>
      <c r="G18" s="86" t="s">
        <v>29</v>
      </c>
      <c r="H18" s="86" t="s">
        <v>40</v>
      </c>
      <c r="I18" s="85"/>
      <c r="J18" s="86" t="s">
        <v>31</v>
      </c>
      <c r="K18" s="95"/>
      <c r="L18" s="53" t="str">
        <f t="shared" si="0"/>
        <v>NOB-AC-NP-SBNOBNP4508-Scanbody-Φ 4.5-GH 8-AH 2</v>
      </c>
      <c r="M18" s="48" t="s">
        <v>2083</v>
      </c>
    </row>
    <row r="19" spans="1:13">
      <c r="A19" s="40" t="s">
        <v>715</v>
      </c>
      <c r="B19" s="10" t="s">
        <v>716</v>
      </c>
      <c r="C19" s="10" t="s">
        <v>938</v>
      </c>
      <c r="D19" s="88" t="s">
        <v>1273</v>
      </c>
      <c r="E19" s="85" t="s">
        <v>2084</v>
      </c>
      <c r="F19" s="85" t="s">
        <v>28</v>
      </c>
      <c r="G19" s="86" t="s">
        <v>29</v>
      </c>
      <c r="H19" s="86" t="s">
        <v>43</v>
      </c>
      <c r="I19" s="85"/>
      <c r="J19" s="86" t="s">
        <v>31</v>
      </c>
      <c r="K19" s="95"/>
      <c r="L19" s="53" t="str">
        <f t="shared" si="0"/>
        <v>NOB-AC-NP-SBNOBNP4510-Scanbody-Φ 4.5-GH 10-AH 2</v>
      </c>
      <c r="M19" s="97" t="s">
        <v>2085</v>
      </c>
    </row>
    <row r="20" spans="1:13">
      <c r="A20" s="40" t="s">
        <v>715</v>
      </c>
      <c r="B20" s="10" t="s">
        <v>716</v>
      </c>
      <c r="C20" s="10" t="s">
        <v>938</v>
      </c>
      <c r="D20" s="88" t="s">
        <v>1273</v>
      </c>
      <c r="E20" s="85" t="s">
        <v>2086</v>
      </c>
      <c r="F20" s="85" t="s">
        <v>28</v>
      </c>
      <c r="G20" s="86" t="s">
        <v>46</v>
      </c>
      <c r="H20" s="86" t="s">
        <v>30</v>
      </c>
      <c r="I20" s="85"/>
      <c r="J20" s="86" t="s">
        <v>31</v>
      </c>
      <c r="K20" s="95"/>
      <c r="L20" s="53" t="str">
        <f t="shared" si="0"/>
        <v>NOB-AC-NP-SBNOBNP5502-Scanbody-Φ 5.5-GH 2-AH 2</v>
      </c>
      <c r="M20" s="48" t="s">
        <v>2087</v>
      </c>
    </row>
    <row r="21" spans="1:13">
      <c r="A21" s="40" t="s">
        <v>715</v>
      </c>
      <c r="B21" s="10" t="s">
        <v>716</v>
      </c>
      <c r="C21" s="10" t="s">
        <v>938</v>
      </c>
      <c r="D21" s="88" t="s">
        <v>1273</v>
      </c>
      <c r="E21" s="85" t="s">
        <v>2088</v>
      </c>
      <c r="F21" s="85" t="s">
        <v>28</v>
      </c>
      <c r="G21" s="86" t="s">
        <v>46</v>
      </c>
      <c r="H21" s="86" t="s">
        <v>34</v>
      </c>
      <c r="I21" s="85"/>
      <c r="J21" s="86" t="s">
        <v>31</v>
      </c>
      <c r="K21" s="95"/>
      <c r="L21" s="53" t="str">
        <f t="shared" si="0"/>
        <v>NOB-AC-NP-SBNOBNP5504-Scanbody-Φ 5.5-GH 4-AH 2</v>
      </c>
      <c r="M21" s="48" t="s">
        <v>2089</v>
      </c>
    </row>
    <row r="22" spans="1:13">
      <c r="A22" s="40" t="s">
        <v>715</v>
      </c>
      <c r="B22" s="10" t="s">
        <v>716</v>
      </c>
      <c r="C22" s="10" t="s">
        <v>938</v>
      </c>
      <c r="D22" s="88" t="s">
        <v>1273</v>
      </c>
      <c r="E22" s="85" t="s">
        <v>2090</v>
      </c>
      <c r="F22" s="85" t="s">
        <v>28</v>
      </c>
      <c r="G22" s="86" t="s">
        <v>46</v>
      </c>
      <c r="H22" s="86" t="s">
        <v>37</v>
      </c>
      <c r="I22" s="85"/>
      <c r="J22" s="86" t="s">
        <v>31</v>
      </c>
      <c r="K22" s="95"/>
      <c r="L22" s="53" t="str">
        <f t="shared" si="0"/>
        <v>NOB-AC-NP-SBNOBNP5506-Scanbody-Φ 5.5-GH 6-AH 2</v>
      </c>
      <c r="M22" s="48" t="s">
        <v>2091</v>
      </c>
    </row>
    <row r="23" spans="1:13">
      <c r="A23" s="40" t="s">
        <v>715</v>
      </c>
      <c r="B23" s="10" t="s">
        <v>716</v>
      </c>
      <c r="C23" s="10" t="s">
        <v>938</v>
      </c>
      <c r="D23" s="88" t="s">
        <v>1273</v>
      </c>
      <c r="E23" s="85" t="s">
        <v>2092</v>
      </c>
      <c r="F23" s="85" t="s">
        <v>28</v>
      </c>
      <c r="G23" s="86" t="s">
        <v>46</v>
      </c>
      <c r="H23" s="86" t="s">
        <v>40</v>
      </c>
      <c r="I23" s="85"/>
      <c r="J23" s="86" t="s">
        <v>31</v>
      </c>
      <c r="K23" s="95"/>
      <c r="L23" s="53" t="str">
        <f t="shared" si="0"/>
        <v>NOB-AC-NP-SBNOBNP5508-Scanbody-Φ 5.5-GH 8-AH 2</v>
      </c>
      <c r="M23" s="48" t="s">
        <v>2093</v>
      </c>
    </row>
    <row r="24" spans="1:13">
      <c r="A24" s="40" t="s">
        <v>715</v>
      </c>
      <c r="B24" s="10" t="s">
        <v>716</v>
      </c>
      <c r="C24" s="10" t="s">
        <v>938</v>
      </c>
      <c r="D24" s="88" t="s">
        <v>1273</v>
      </c>
      <c r="E24" s="85" t="s">
        <v>2094</v>
      </c>
      <c r="F24" s="85" t="s">
        <v>28</v>
      </c>
      <c r="G24" s="86" t="s">
        <v>46</v>
      </c>
      <c r="H24" s="86" t="s">
        <v>43</v>
      </c>
      <c r="I24" s="85"/>
      <c r="J24" s="86" t="s">
        <v>31</v>
      </c>
      <c r="K24" s="95"/>
      <c r="L24" s="53" t="str">
        <f t="shared" si="0"/>
        <v>NOB-AC-NP-SBNOBNP5510-Scanbody-Φ 5.5-GH 10-AH 2</v>
      </c>
      <c r="M24" s="48" t="s">
        <v>2095</v>
      </c>
    </row>
    <row r="25" spans="1:13">
      <c r="A25" s="40" t="s">
        <v>715</v>
      </c>
      <c r="B25" s="10" t="s">
        <v>716</v>
      </c>
      <c r="C25" s="10" t="s">
        <v>938</v>
      </c>
      <c r="D25" s="88" t="s">
        <v>1279</v>
      </c>
      <c r="E25" s="85" t="s">
        <v>2096</v>
      </c>
      <c r="F25" s="85" t="s">
        <v>28</v>
      </c>
      <c r="G25" s="86" t="s">
        <v>29</v>
      </c>
      <c r="H25" s="86" t="s">
        <v>30</v>
      </c>
      <c r="I25" s="85"/>
      <c r="J25" s="86" t="s">
        <v>31</v>
      </c>
      <c r="K25" s="95"/>
      <c r="L25" s="53" t="str">
        <f t="shared" si="0"/>
        <v>NOB-AC-RP-SBNOBRP4502-Scanbody-Φ 4.5-GH 2-AH 2</v>
      </c>
      <c r="M25" s="97" t="s">
        <v>2097</v>
      </c>
    </row>
    <row r="26" spans="1:13">
      <c r="A26" s="40" t="s">
        <v>715</v>
      </c>
      <c r="B26" s="10" t="s">
        <v>716</v>
      </c>
      <c r="C26" s="10" t="s">
        <v>938</v>
      </c>
      <c r="D26" s="88" t="s">
        <v>1279</v>
      </c>
      <c r="E26" s="85" t="s">
        <v>2098</v>
      </c>
      <c r="F26" s="85" t="s">
        <v>28</v>
      </c>
      <c r="G26" s="86" t="s">
        <v>29</v>
      </c>
      <c r="H26" s="86" t="s">
        <v>34</v>
      </c>
      <c r="I26" s="85"/>
      <c r="J26" s="86" t="s">
        <v>31</v>
      </c>
      <c r="K26" s="95"/>
      <c r="L26" s="53" t="str">
        <f t="shared" si="0"/>
        <v>NOB-AC-RP-SBNOBRP4504-Scanbody-Φ 4.5-GH 4-AH 2</v>
      </c>
      <c r="M26" s="97" t="s">
        <v>2099</v>
      </c>
    </row>
    <row r="27" spans="1:13">
      <c r="A27" s="40" t="s">
        <v>715</v>
      </c>
      <c r="B27" s="10" t="s">
        <v>716</v>
      </c>
      <c r="C27" s="10" t="s">
        <v>938</v>
      </c>
      <c r="D27" s="88" t="s">
        <v>1279</v>
      </c>
      <c r="E27" s="85" t="s">
        <v>739</v>
      </c>
      <c r="F27" s="85" t="s">
        <v>28</v>
      </c>
      <c r="G27" s="86" t="s">
        <v>29</v>
      </c>
      <c r="H27" s="86" t="s">
        <v>37</v>
      </c>
      <c r="I27" s="85"/>
      <c r="J27" s="86" t="s">
        <v>31</v>
      </c>
      <c r="K27" s="95"/>
      <c r="L27" s="53" t="str">
        <f t="shared" si="0"/>
        <v>NOB-AC-RP-SBNOBRP4506-Scanbody-Φ 4.5-GH 6-AH 2</v>
      </c>
      <c r="M27" s="97" t="s">
        <v>2100</v>
      </c>
    </row>
    <row r="28" spans="1:13">
      <c r="A28" s="40" t="s">
        <v>715</v>
      </c>
      <c r="B28" s="10" t="s">
        <v>716</v>
      </c>
      <c r="C28" s="10" t="s">
        <v>938</v>
      </c>
      <c r="D28" s="88" t="s">
        <v>1279</v>
      </c>
      <c r="E28" s="85" t="s">
        <v>2101</v>
      </c>
      <c r="F28" s="85" t="s">
        <v>28</v>
      </c>
      <c r="G28" s="86" t="s">
        <v>29</v>
      </c>
      <c r="H28" s="86" t="s">
        <v>40</v>
      </c>
      <c r="I28" s="85"/>
      <c r="J28" s="86" t="s">
        <v>31</v>
      </c>
      <c r="K28" s="95"/>
      <c r="L28" s="53" t="str">
        <f t="shared" si="0"/>
        <v>NOB-AC-RP-SBNOBRP4508-Scanbody-Φ 4.5-GH 8-AH 2</v>
      </c>
      <c r="M28" s="97" t="s">
        <v>2102</v>
      </c>
    </row>
    <row r="29" spans="1:13">
      <c r="A29" s="40" t="s">
        <v>715</v>
      </c>
      <c r="B29" s="10" t="s">
        <v>716</v>
      </c>
      <c r="C29" s="10" t="s">
        <v>938</v>
      </c>
      <c r="D29" s="88" t="s">
        <v>1279</v>
      </c>
      <c r="E29" s="85" t="s">
        <v>2103</v>
      </c>
      <c r="F29" s="85" t="s">
        <v>28</v>
      </c>
      <c r="G29" s="86" t="s">
        <v>29</v>
      </c>
      <c r="H29" s="86" t="s">
        <v>43</v>
      </c>
      <c r="I29" s="85"/>
      <c r="J29" s="86" t="s">
        <v>31</v>
      </c>
      <c r="K29" s="95"/>
      <c r="L29" s="53" t="str">
        <f t="shared" si="0"/>
        <v>NOB-AC-RP-SBNOBRP4510-Scanbody-Φ 4.5-GH 10-AH 2</v>
      </c>
      <c r="M29" s="57"/>
    </row>
    <row r="30" spans="1:13">
      <c r="A30" s="40" t="s">
        <v>715</v>
      </c>
      <c r="B30" s="10" t="s">
        <v>716</v>
      </c>
      <c r="C30" s="10" t="s">
        <v>938</v>
      </c>
      <c r="D30" s="88" t="s">
        <v>1279</v>
      </c>
      <c r="E30" s="85" t="s">
        <v>2104</v>
      </c>
      <c r="F30" s="85" t="s">
        <v>28</v>
      </c>
      <c r="G30" s="86" t="s">
        <v>46</v>
      </c>
      <c r="H30" s="86" t="s">
        <v>30</v>
      </c>
      <c r="I30" s="85"/>
      <c r="J30" s="86" t="s">
        <v>31</v>
      </c>
      <c r="K30" s="95"/>
      <c r="L30" s="53" t="str">
        <f t="shared" si="0"/>
        <v>NOB-AC-RP-SBNOBRP5502-Scanbody-Φ 5.5-GH 2-AH 2</v>
      </c>
      <c r="M30" s="57"/>
    </row>
    <row r="31" spans="1:13">
      <c r="A31" s="40" t="s">
        <v>715</v>
      </c>
      <c r="B31" s="10" t="s">
        <v>716</v>
      </c>
      <c r="C31" s="10" t="s">
        <v>938</v>
      </c>
      <c r="D31" s="88" t="s">
        <v>1279</v>
      </c>
      <c r="E31" s="85" t="s">
        <v>2105</v>
      </c>
      <c r="F31" s="85" t="s">
        <v>28</v>
      </c>
      <c r="G31" s="86" t="s">
        <v>46</v>
      </c>
      <c r="H31" s="86" t="s">
        <v>34</v>
      </c>
      <c r="I31" s="85"/>
      <c r="J31" s="86" t="s">
        <v>31</v>
      </c>
      <c r="K31" s="95"/>
      <c r="L31" s="53" t="str">
        <f t="shared" si="0"/>
        <v>NOB-AC-RP-SBNOBRP5504-Scanbody-Φ 5.5-GH 4-AH 2</v>
      </c>
      <c r="M31" s="51" t="s">
        <v>2106</v>
      </c>
    </row>
    <row r="32" spans="1:13">
      <c r="A32" s="40" t="s">
        <v>715</v>
      </c>
      <c r="B32" s="10" t="s">
        <v>716</v>
      </c>
      <c r="C32" s="10" t="s">
        <v>938</v>
      </c>
      <c r="D32" s="88" t="s">
        <v>1279</v>
      </c>
      <c r="E32" s="85" t="s">
        <v>2107</v>
      </c>
      <c r="F32" s="85" t="s">
        <v>28</v>
      </c>
      <c r="G32" s="86" t="s">
        <v>46</v>
      </c>
      <c r="H32" s="86" t="s">
        <v>37</v>
      </c>
      <c r="I32" s="85"/>
      <c r="J32" s="86" t="s">
        <v>31</v>
      </c>
      <c r="K32" s="95"/>
      <c r="L32" s="53" t="str">
        <f t="shared" si="0"/>
        <v>NOB-AC-RP-SBNOBRP5506-Scanbody-Φ 5.5-GH 6-AH 2</v>
      </c>
      <c r="M32" s="51" t="s">
        <v>2108</v>
      </c>
    </row>
    <row r="33" spans="1:13">
      <c r="A33" s="40" t="s">
        <v>715</v>
      </c>
      <c r="B33" s="10" t="s">
        <v>716</v>
      </c>
      <c r="C33" s="10" t="s">
        <v>938</v>
      </c>
      <c r="D33" s="88" t="s">
        <v>1279</v>
      </c>
      <c r="E33" s="85" t="s">
        <v>2109</v>
      </c>
      <c r="F33" s="85" t="s">
        <v>28</v>
      </c>
      <c r="G33" s="86" t="s">
        <v>46</v>
      </c>
      <c r="H33" s="86" t="s">
        <v>40</v>
      </c>
      <c r="I33" s="85"/>
      <c r="J33" s="86" t="s">
        <v>31</v>
      </c>
      <c r="K33" s="95"/>
      <c r="L33" s="53" t="str">
        <f t="shared" si="0"/>
        <v>NOB-AC-RP-SBNOBRP5508-Scanbody-Φ 5.5-GH 8-AH 2</v>
      </c>
      <c r="M33" s="51" t="s">
        <v>2110</v>
      </c>
    </row>
    <row r="34" spans="1:13">
      <c r="A34" s="40" t="s">
        <v>715</v>
      </c>
      <c r="B34" s="10" t="s">
        <v>716</v>
      </c>
      <c r="C34" s="10" t="s">
        <v>938</v>
      </c>
      <c r="D34" s="88" t="s">
        <v>1279</v>
      </c>
      <c r="E34" s="85" t="s">
        <v>2111</v>
      </c>
      <c r="F34" s="85" t="s">
        <v>28</v>
      </c>
      <c r="G34" s="86" t="s">
        <v>46</v>
      </c>
      <c r="H34" s="86" t="s">
        <v>43</v>
      </c>
      <c r="I34" s="85"/>
      <c r="J34" s="86" t="s">
        <v>31</v>
      </c>
      <c r="K34" s="95"/>
      <c r="L34" s="53" t="str">
        <f t="shared" si="0"/>
        <v>NOB-AC-RP-SBNOBRP5510-Scanbody-Φ 5.5-GH 10-AH 2</v>
      </c>
      <c r="M34" s="51" t="s">
        <v>2112</v>
      </c>
    </row>
    <row r="35" spans="1:13">
      <c r="A35" s="40" t="s">
        <v>715</v>
      </c>
      <c r="B35" s="10" t="s">
        <v>716</v>
      </c>
      <c r="C35" s="10"/>
      <c r="D35" s="89" t="s">
        <v>741</v>
      </c>
      <c r="E35" s="85" t="s">
        <v>742</v>
      </c>
      <c r="F35" s="85" t="s">
        <v>49</v>
      </c>
      <c r="G35" s="86"/>
      <c r="H35" s="90"/>
      <c r="I35" s="90"/>
      <c r="J35" s="90"/>
      <c r="K35" s="86" t="s">
        <v>50</v>
      </c>
      <c r="L35" s="53" t="str">
        <f>B35&amp;"-"&amp;D35&amp;"-"&amp;E35&amp;"-"&amp;F35&amp;"-"&amp;G35&amp;"-"&amp;K35</f>
        <v>NOB-NP/RP(Non)-FHSBNOBN-MUA-Scanbody--H 8</v>
      </c>
      <c r="M35" s="51" t="s">
        <v>2113</v>
      </c>
    </row>
    <row r="36" spans="1:13">
      <c r="A36" s="7" t="s">
        <v>2114</v>
      </c>
      <c r="B36" s="7" t="s">
        <v>431</v>
      </c>
      <c r="C36" s="7" t="s">
        <v>2115</v>
      </c>
      <c r="D36" s="91" t="s">
        <v>1291</v>
      </c>
      <c r="E36" s="85" t="s">
        <v>2116</v>
      </c>
      <c r="F36" s="85" t="s">
        <v>28</v>
      </c>
      <c r="G36" s="86" t="s">
        <v>29</v>
      </c>
      <c r="H36" s="86" t="s">
        <v>30</v>
      </c>
      <c r="I36" s="85"/>
      <c r="J36" s="86" t="s">
        <v>31</v>
      </c>
      <c r="K36" s="96"/>
      <c r="L36" s="53" t="str">
        <f t="shared" ref="L36:L56" si="1">B36&amp;"-"&amp;D36&amp;"-"&amp;E36&amp;"-"&amp;F36&amp;"-"&amp;G36&amp;"-"&amp;H36&amp;"-"&amp;J36</f>
        <v>OSS-GT-M-SBOSSM4502-Scanbody-Φ 4.5-GH 2-AH 2</v>
      </c>
      <c r="M36" s="48" t="s">
        <v>2117</v>
      </c>
    </row>
    <row r="37" spans="1:13">
      <c r="A37" s="7" t="s">
        <v>2114</v>
      </c>
      <c r="B37" s="7" t="s">
        <v>431</v>
      </c>
      <c r="C37" s="7" t="s">
        <v>2115</v>
      </c>
      <c r="D37" s="91" t="s">
        <v>1291</v>
      </c>
      <c r="E37" s="85" t="s">
        <v>453</v>
      </c>
      <c r="F37" s="85" t="s">
        <v>28</v>
      </c>
      <c r="G37" s="86" t="s">
        <v>29</v>
      </c>
      <c r="H37" s="86" t="s">
        <v>34</v>
      </c>
      <c r="I37" s="85"/>
      <c r="J37" s="86" t="s">
        <v>31</v>
      </c>
      <c r="K37" s="96"/>
      <c r="L37" s="53" t="str">
        <f t="shared" si="1"/>
        <v>OSS-GT-M-SBOSSM4504-Scanbody-Φ 4.5-GH 4-AH 2</v>
      </c>
      <c r="M37" s="48" t="s">
        <v>2118</v>
      </c>
    </row>
    <row r="38" spans="1:13">
      <c r="A38" s="7" t="s">
        <v>2114</v>
      </c>
      <c r="B38" s="7" t="s">
        <v>431</v>
      </c>
      <c r="C38" s="7" t="s">
        <v>2115</v>
      </c>
      <c r="D38" s="91" t="s">
        <v>1291</v>
      </c>
      <c r="E38" s="85" t="s">
        <v>455</v>
      </c>
      <c r="F38" s="85" t="s">
        <v>28</v>
      </c>
      <c r="G38" s="86" t="s">
        <v>29</v>
      </c>
      <c r="H38" s="86" t="s">
        <v>37</v>
      </c>
      <c r="I38" s="85"/>
      <c r="J38" s="86" t="s">
        <v>31</v>
      </c>
      <c r="K38" s="98"/>
      <c r="L38" s="53" t="str">
        <f t="shared" si="1"/>
        <v>OSS-GT-M-SBOSSM4506-Scanbody-Φ 4.5-GH 6-AH 2</v>
      </c>
      <c r="M38" s="48" t="s">
        <v>2119</v>
      </c>
    </row>
    <row r="39" spans="1:13">
      <c r="A39" s="7" t="s">
        <v>2114</v>
      </c>
      <c r="B39" s="7" t="s">
        <v>431</v>
      </c>
      <c r="C39" s="7" t="s">
        <v>2115</v>
      </c>
      <c r="D39" s="91" t="s">
        <v>1291</v>
      </c>
      <c r="E39" s="85" t="s">
        <v>457</v>
      </c>
      <c r="F39" s="85" t="s">
        <v>28</v>
      </c>
      <c r="G39" s="86" t="s">
        <v>29</v>
      </c>
      <c r="H39" s="86" t="s">
        <v>40</v>
      </c>
      <c r="I39" s="85"/>
      <c r="J39" s="86" t="s">
        <v>31</v>
      </c>
      <c r="K39" s="98"/>
      <c r="L39" s="53" t="str">
        <f t="shared" si="1"/>
        <v>OSS-GT-M-SBOSSM4508-Scanbody-Φ 4.5-GH 8-AH 2</v>
      </c>
      <c r="M39" s="48" t="s">
        <v>2120</v>
      </c>
    </row>
    <row r="40" spans="1:13">
      <c r="A40" s="7" t="s">
        <v>2114</v>
      </c>
      <c r="B40" s="7" t="s">
        <v>431</v>
      </c>
      <c r="C40" s="7" t="s">
        <v>2115</v>
      </c>
      <c r="D40" s="91" t="s">
        <v>1291</v>
      </c>
      <c r="E40" s="85" t="s">
        <v>2121</v>
      </c>
      <c r="F40" s="85" t="s">
        <v>28</v>
      </c>
      <c r="G40" s="86" t="s">
        <v>29</v>
      </c>
      <c r="H40" s="86" t="s">
        <v>43</v>
      </c>
      <c r="I40" s="85"/>
      <c r="J40" s="86" t="s">
        <v>31</v>
      </c>
      <c r="K40" s="98"/>
      <c r="L40" s="53" t="str">
        <f t="shared" si="1"/>
        <v>OSS-GT-M-SBOSSM4510-Scanbody-Φ 4.5-GH 10-AH 2</v>
      </c>
      <c r="M40" s="48" t="s">
        <v>2122</v>
      </c>
    </row>
    <row r="41" spans="1:13">
      <c r="A41" s="7" t="s">
        <v>2114</v>
      </c>
      <c r="B41" s="7" t="s">
        <v>431</v>
      </c>
      <c r="C41" s="7" t="s">
        <v>2115</v>
      </c>
      <c r="D41" s="91" t="s">
        <v>1291</v>
      </c>
      <c r="E41" s="85" t="s">
        <v>2123</v>
      </c>
      <c r="F41" s="85" t="s">
        <v>28</v>
      </c>
      <c r="G41" s="86" t="s">
        <v>46</v>
      </c>
      <c r="H41" s="86" t="s">
        <v>30</v>
      </c>
      <c r="I41" s="85"/>
      <c r="J41" s="86" t="s">
        <v>31</v>
      </c>
      <c r="K41" s="98"/>
      <c r="L41" s="53" t="str">
        <f t="shared" si="1"/>
        <v>OSS-GT-M-SBOSSM5502-Scanbody-Φ 5.5-GH 2-AH 2</v>
      </c>
      <c r="M41" s="48" t="s">
        <v>2124</v>
      </c>
    </row>
    <row r="42" spans="1:13">
      <c r="A42" s="7" t="s">
        <v>2114</v>
      </c>
      <c r="B42" s="7" t="s">
        <v>431</v>
      </c>
      <c r="C42" s="7" t="s">
        <v>2115</v>
      </c>
      <c r="D42" s="91" t="s">
        <v>1291</v>
      </c>
      <c r="E42" s="85" t="s">
        <v>2125</v>
      </c>
      <c r="F42" s="85" t="s">
        <v>28</v>
      </c>
      <c r="G42" s="86" t="s">
        <v>46</v>
      </c>
      <c r="H42" s="86" t="s">
        <v>34</v>
      </c>
      <c r="I42" s="85"/>
      <c r="J42" s="86" t="s">
        <v>31</v>
      </c>
      <c r="K42" s="98"/>
      <c r="L42" s="53" t="str">
        <f t="shared" si="1"/>
        <v>OSS-GT-M-SBOSSM5504-Scanbody-Φ 5.5-GH 4-AH 2</v>
      </c>
      <c r="M42" s="48" t="s">
        <v>2126</v>
      </c>
    </row>
    <row r="43" spans="1:13">
      <c r="A43" s="7" t="s">
        <v>2114</v>
      </c>
      <c r="B43" s="7" t="s">
        <v>431</v>
      </c>
      <c r="C43" s="7" t="s">
        <v>2115</v>
      </c>
      <c r="D43" s="91" t="s">
        <v>1291</v>
      </c>
      <c r="E43" s="85" t="s">
        <v>2127</v>
      </c>
      <c r="F43" s="85" t="s">
        <v>28</v>
      </c>
      <c r="G43" s="86" t="s">
        <v>46</v>
      </c>
      <c r="H43" s="86" t="s">
        <v>37</v>
      </c>
      <c r="I43" s="85"/>
      <c r="J43" s="86" t="s">
        <v>31</v>
      </c>
      <c r="K43" s="98"/>
      <c r="L43" s="53" t="str">
        <f t="shared" si="1"/>
        <v>OSS-GT-M-SBOSSM5506-Scanbody-Φ 5.5-GH 6-AH 2</v>
      </c>
      <c r="M43" s="51" t="s">
        <v>2128</v>
      </c>
    </row>
    <row r="44" spans="1:13">
      <c r="A44" s="7" t="s">
        <v>2114</v>
      </c>
      <c r="B44" s="7" t="s">
        <v>431</v>
      </c>
      <c r="C44" s="7" t="s">
        <v>2115</v>
      </c>
      <c r="D44" s="91" t="s">
        <v>1291</v>
      </c>
      <c r="E44" s="85" t="s">
        <v>2129</v>
      </c>
      <c r="F44" s="85" t="s">
        <v>28</v>
      </c>
      <c r="G44" s="86" t="s">
        <v>46</v>
      </c>
      <c r="H44" s="86" t="s">
        <v>40</v>
      </c>
      <c r="I44" s="85"/>
      <c r="J44" s="86" t="s">
        <v>31</v>
      </c>
      <c r="K44" s="98"/>
      <c r="L44" s="53" t="str">
        <f t="shared" si="1"/>
        <v>OSS-GT-M-SBOSSM5508-Scanbody-Φ 5.5-GH 8-AH 2</v>
      </c>
      <c r="M44" s="48" t="s">
        <v>2130</v>
      </c>
    </row>
    <row r="45" spans="1:13">
      <c r="A45" s="7" t="s">
        <v>2114</v>
      </c>
      <c r="B45" s="7" t="s">
        <v>431</v>
      </c>
      <c r="C45" s="7" t="s">
        <v>2115</v>
      </c>
      <c r="D45" s="91" t="s">
        <v>1291</v>
      </c>
      <c r="E45" s="85" t="s">
        <v>2131</v>
      </c>
      <c r="F45" s="85" t="s">
        <v>28</v>
      </c>
      <c r="G45" s="86" t="s">
        <v>46</v>
      </c>
      <c r="H45" s="86" t="s">
        <v>43</v>
      </c>
      <c r="I45" s="85"/>
      <c r="J45" s="86" t="s">
        <v>31</v>
      </c>
      <c r="K45" s="98"/>
      <c r="L45" s="53" t="str">
        <f t="shared" si="1"/>
        <v>OSS-GT-M-SBOSSM5510-Scanbody-Φ 5.5-GH 10-AH 2</v>
      </c>
      <c r="M45" s="48" t="s">
        <v>2132</v>
      </c>
    </row>
    <row r="46" spans="1:13">
      <c r="A46" s="7" t="s">
        <v>2114</v>
      </c>
      <c r="B46" s="7" t="s">
        <v>431</v>
      </c>
      <c r="C46" s="7" t="s">
        <v>2115</v>
      </c>
      <c r="D46" s="91" t="s">
        <v>1297</v>
      </c>
      <c r="E46" s="85" t="s">
        <v>459</v>
      </c>
      <c r="F46" s="85" t="s">
        <v>28</v>
      </c>
      <c r="G46" s="86" t="s">
        <v>29</v>
      </c>
      <c r="H46" s="86" t="s">
        <v>30</v>
      </c>
      <c r="I46" s="85"/>
      <c r="J46" s="86" t="s">
        <v>31</v>
      </c>
      <c r="K46" s="98"/>
      <c r="L46" s="53" t="str">
        <f t="shared" si="1"/>
        <v>OSS-GT-R-SBOSSR4502-Scanbody-Φ 4.5-GH 2-AH 2</v>
      </c>
      <c r="M46" s="48" t="s">
        <v>2133</v>
      </c>
    </row>
    <row r="47" spans="1:13">
      <c r="A47" s="7" t="s">
        <v>2114</v>
      </c>
      <c r="B47" s="7" t="s">
        <v>431</v>
      </c>
      <c r="C47" s="7" t="s">
        <v>2115</v>
      </c>
      <c r="D47" s="91" t="s">
        <v>1297</v>
      </c>
      <c r="E47" s="85" t="s">
        <v>461</v>
      </c>
      <c r="F47" s="85" t="s">
        <v>28</v>
      </c>
      <c r="G47" s="86" t="s">
        <v>29</v>
      </c>
      <c r="H47" s="86" t="s">
        <v>34</v>
      </c>
      <c r="I47" s="85"/>
      <c r="J47" s="86" t="s">
        <v>31</v>
      </c>
      <c r="K47" s="98"/>
      <c r="L47" s="53" t="str">
        <f t="shared" si="1"/>
        <v>OSS-GT-R-SBOSSR4504-Scanbody-Φ 4.5-GH 4-AH 2</v>
      </c>
      <c r="M47" s="48" t="s">
        <v>2134</v>
      </c>
    </row>
    <row r="48" spans="1:13">
      <c r="A48" s="7" t="s">
        <v>2114</v>
      </c>
      <c r="B48" s="7" t="s">
        <v>431</v>
      </c>
      <c r="C48" s="7" t="s">
        <v>2115</v>
      </c>
      <c r="D48" s="91" t="s">
        <v>1297</v>
      </c>
      <c r="E48" s="85" t="s">
        <v>463</v>
      </c>
      <c r="F48" s="85" t="s">
        <v>28</v>
      </c>
      <c r="G48" s="86" t="s">
        <v>29</v>
      </c>
      <c r="H48" s="86" t="s">
        <v>37</v>
      </c>
      <c r="I48" s="85"/>
      <c r="J48" s="86" t="s">
        <v>31</v>
      </c>
      <c r="K48" s="98"/>
      <c r="L48" s="53" t="str">
        <f t="shared" si="1"/>
        <v>OSS-GT-R-SBOSSR4506-Scanbody-Φ 4.5-GH 6-AH 2</v>
      </c>
      <c r="M48" s="48" t="s">
        <v>2135</v>
      </c>
    </row>
    <row r="49" spans="1:13">
      <c r="A49" s="7" t="s">
        <v>2114</v>
      </c>
      <c r="B49" s="7" t="s">
        <v>431</v>
      </c>
      <c r="C49" s="7" t="s">
        <v>2115</v>
      </c>
      <c r="D49" s="91" t="s">
        <v>1297</v>
      </c>
      <c r="E49" s="85" t="s">
        <v>465</v>
      </c>
      <c r="F49" s="85" t="s">
        <v>28</v>
      </c>
      <c r="G49" s="86" t="s">
        <v>29</v>
      </c>
      <c r="H49" s="86" t="s">
        <v>40</v>
      </c>
      <c r="I49" s="85"/>
      <c r="J49" s="86" t="s">
        <v>31</v>
      </c>
      <c r="K49" s="98"/>
      <c r="L49" s="53" t="str">
        <f t="shared" si="1"/>
        <v>OSS-GT-R-SBOSSR4508-Scanbody-Φ 4.5-GH 8-AH 2</v>
      </c>
      <c r="M49" s="48" t="s">
        <v>2136</v>
      </c>
    </row>
    <row r="50" spans="1:13">
      <c r="A50" s="7" t="s">
        <v>2114</v>
      </c>
      <c r="B50" s="7" t="s">
        <v>431</v>
      </c>
      <c r="C50" s="7" t="s">
        <v>2115</v>
      </c>
      <c r="D50" s="91" t="s">
        <v>1297</v>
      </c>
      <c r="E50" s="85" t="s">
        <v>2137</v>
      </c>
      <c r="F50" s="85" t="s">
        <v>28</v>
      </c>
      <c r="G50" s="86" t="s">
        <v>29</v>
      </c>
      <c r="H50" s="86" t="s">
        <v>43</v>
      </c>
      <c r="I50" s="85"/>
      <c r="J50" s="86" t="s">
        <v>31</v>
      </c>
      <c r="K50" s="98"/>
      <c r="L50" s="53" t="str">
        <f t="shared" si="1"/>
        <v>OSS-GT-R-SBOSSR4510-Scanbody-Φ 4.5-GH 10-AH 2</v>
      </c>
      <c r="M50" s="48" t="s">
        <v>2138</v>
      </c>
    </row>
    <row r="51" spans="1:13">
      <c r="A51" s="7" t="s">
        <v>2114</v>
      </c>
      <c r="B51" s="92" t="s">
        <v>431</v>
      </c>
      <c r="C51" s="48" t="s">
        <v>2139</v>
      </c>
      <c r="D51" s="93" t="s">
        <v>1297</v>
      </c>
      <c r="E51" s="94" t="s">
        <v>2140</v>
      </c>
      <c r="F51" s="85" t="s">
        <v>28</v>
      </c>
      <c r="G51" s="86" t="s">
        <v>29</v>
      </c>
      <c r="H51" s="86" t="s">
        <v>2066</v>
      </c>
      <c r="I51" s="85"/>
      <c r="J51" s="86" t="s">
        <v>31</v>
      </c>
      <c r="K51" s="98"/>
      <c r="L51" s="53" t="str">
        <f t="shared" si="1"/>
        <v>OSS-GT-R-SBOSSR4512-Scanbody-Φ 4.5-GH 12-AH 2</v>
      </c>
      <c r="M51" s="48"/>
    </row>
    <row r="52" spans="1:13">
      <c r="A52" s="7" t="s">
        <v>2114</v>
      </c>
      <c r="B52" s="7" t="s">
        <v>431</v>
      </c>
      <c r="C52" s="7" t="s">
        <v>2115</v>
      </c>
      <c r="D52" s="91" t="s">
        <v>1297</v>
      </c>
      <c r="E52" s="85" t="s">
        <v>2141</v>
      </c>
      <c r="F52" s="85" t="s">
        <v>28</v>
      </c>
      <c r="G52" s="86" t="s">
        <v>46</v>
      </c>
      <c r="H52" s="86" t="s">
        <v>30</v>
      </c>
      <c r="I52" s="85"/>
      <c r="J52" s="86" t="s">
        <v>31</v>
      </c>
      <c r="K52" s="98"/>
      <c r="L52" s="53" t="str">
        <f t="shared" si="1"/>
        <v>OSS-GT-R-SBOSSR5502-Scanbody-Φ 5.5-GH 2-AH 2</v>
      </c>
      <c r="M52" s="48" t="s">
        <v>2142</v>
      </c>
    </row>
    <row r="53" spans="1:13">
      <c r="A53" s="7" t="s">
        <v>2114</v>
      </c>
      <c r="B53" s="7" t="s">
        <v>431</v>
      </c>
      <c r="C53" s="7" t="s">
        <v>2115</v>
      </c>
      <c r="D53" s="91" t="s">
        <v>1297</v>
      </c>
      <c r="E53" s="85" t="s">
        <v>2143</v>
      </c>
      <c r="F53" s="85" t="s">
        <v>28</v>
      </c>
      <c r="G53" s="86" t="s">
        <v>46</v>
      </c>
      <c r="H53" s="86" t="s">
        <v>34</v>
      </c>
      <c r="I53" s="85"/>
      <c r="J53" s="86" t="s">
        <v>31</v>
      </c>
      <c r="K53" s="98"/>
      <c r="L53" s="53" t="str">
        <f t="shared" si="1"/>
        <v>OSS-GT-R-SBOSSR5504-Scanbody-Φ 5.5-GH 4-AH 2</v>
      </c>
      <c r="M53" s="48" t="s">
        <v>2144</v>
      </c>
    </row>
    <row r="54" spans="1:13">
      <c r="A54" s="7" t="s">
        <v>2114</v>
      </c>
      <c r="B54" s="7" t="s">
        <v>431</v>
      </c>
      <c r="C54" s="7" t="s">
        <v>2115</v>
      </c>
      <c r="D54" s="91" t="s">
        <v>1297</v>
      </c>
      <c r="E54" s="85" t="s">
        <v>2145</v>
      </c>
      <c r="F54" s="85" t="s">
        <v>28</v>
      </c>
      <c r="G54" s="86" t="s">
        <v>46</v>
      </c>
      <c r="H54" s="86" t="s">
        <v>37</v>
      </c>
      <c r="I54" s="85"/>
      <c r="J54" s="86" t="s">
        <v>31</v>
      </c>
      <c r="K54" s="98"/>
      <c r="L54" s="53" t="str">
        <f t="shared" si="1"/>
        <v>OSS-GT-R-SBOSSR5506-Scanbody-Φ 5.5-GH 6-AH 2</v>
      </c>
      <c r="M54" s="48" t="s">
        <v>2146</v>
      </c>
    </row>
    <row r="55" spans="1:13">
      <c r="A55" s="7" t="s">
        <v>2114</v>
      </c>
      <c r="B55" s="7" t="s">
        <v>431</v>
      </c>
      <c r="C55" s="7" t="s">
        <v>2115</v>
      </c>
      <c r="D55" s="91" t="s">
        <v>1297</v>
      </c>
      <c r="E55" s="85" t="s">
        <v>2147</v>
      </c>
      <c r="F55" s="85" t="s">
        <v>28</v>
      </c>
      <c r="G55" s="86" t="s">
        <v>46</v>
      </c>
      <c r="H55" s="86" t="s">
        <v>40</v>
      </c>
      <c r="I55" s="85"/>
      <c r="J55" s="86" t="s">
        <v>31</v>
      </c>
      <c r="K55" s="98"/>
      <c r="L55" s="53" t="str">
        <f t="shared" si="1"/>
        <v>OSS-GT-R-SBOSSR5508-Scanbody-Φ 5.5-GH 8-AH 2</v>
      </c>
      <c r="M55" s="48" t="s">
        <v>2148</v>
      </c>
    </row>
    <row r="56" spans="1:13">
      <c r="A56" s="7" t="s">
        <v>2114</v>
      </c>
      <c r="B56" s="7" t="s">
        <v>431</v>
      </c>
      <c r="C56" s="7" t="s">
        <v>2115</v>
      </c>
      <c r="D56" s="91" t="s">
        <v>1297</v>
      </c>
      <c r="E56" s="85" t="s">
        <v>2149</v>
      </c>
      <c r="F56" s="85" t="s">
        <v>28</v>
      </c>
      <c r="G56" s="86" t="s">
        <v>46</v>
      </c>
      <c r="H56" s="86" t="s">
        <v>43</v>
      </c>
      <c r="I56" s="85"/>
      <c r="J56" s="86" t="s">
        <v>31</v>
      </c>
      <c r="K56" s="98"/>
      <c r="L56" s="53" t="str">
        <f t="shared" si="1"/>
        <v>OSS-GT-R-SBOSSR5510-Scanbody-Φ 5.5-GH 10-AH 2</v>
      </c>
      <c r="M56" s="51" t="s">
        <v>2150</v>
      </c>
    </row>
    <row r="57" spans="1:13">
      <c r="A57" s="7" t="s">
        <v>2114</v>
      </c>
      <c r="B57" s="7" t="s">
        <v>431</v>
      </c>
      <c r="C57" s="7" t="s">
        <v>2115</v>
      </c>
      <c r="D57" s="91" t="s">
        <v>1297</v>
      </c>
      <c r="E57" s="85" t="s">
        <v>467</v>
      </c>
      <c r="F57" s="85" t="s">
        <v>49</v>
      </c>
      <c r="G57" s="86"/>
      <c r="H57" s="86"/>
      <c r="I57" s="85"/>
      <c r="J57" s="86"/>
      <c r="K57" s="86" t="s">
        <v>50</v>
      </c>
      <c r="L57" s="53" t="str">
        <f>B57&amp;"-"&amp;D57&amp;"-"&amp;E57&amp;"-"&amp;F57&amp;"-"&amp;G57&amp;"-"&amp;K57</f>
        <v>OSS-GT-R-FHSBOSSN-MUA-Scanbody--H 8</v>
      </c>
      <c r="M57" s="51" t="s">
        <v>2151</v>
      </c>
    </row>
    <row r="58" spans="1:13">
      <c r="A58" s="4" t="s">
        <v>201</v>
      </c>
      <c r="B58" s="4" t="s">
        <v>202</v>
      </c>
      <c r="C58" s="4" t="s">
        <v>1320</v>
      </c>
      <c r="D58" s="95" t="s">
        <v>203</v>
      </c>
      <c r="E58" s="85" t="s">
        <v>2152</v>
      </c>
      <c r="F58" s="85" t="s">
        <v>28</v>
      </c>
      <c r="G58" s="86" t="s">
        <v>29</v>
      </c>
      <c r="H58" s="86" t="s">
        <v>30</v>
      </c>
      <c r="I58" s="85"/>
      <c r="J58" s="86" t="s">
        <v>31</v>
      </c>
      <c r="K58" s="99"/>
      <c r="L58" s="100" t="str">
        <f t="shared" ref="L58:L77" si="2">B58&amp;"-"&amp;D58&amp;"-"&amp;E58&amp;"-"&amp;F58&amp;"-"&amp;G58&amp;"-"&amp;H58&amp;"-"&amp;J58</f>
        <v>ITI-NC-SBITINC4502-Scanbody-Φ 4.5-GH 2-AH 2</v>
      </c>
      <c r="M58" s="51" t="s">
        <v>2153</v>
      </c>
    </row>
    <row r="59" spans="1:13">
      <c r="A59" s="4" t="s">
        <v>201</v>
      </c>
      <c r="B59" s="4" t="s">
        <v>202</v>
      </c>
      <c r="C59" s="4" t="s">
        <v>1320</v>
      </c>
      <c r="D59" s="95" t="s">
        <v>203</v>
      </c>
      <c r="E59" s="85" t="s">
        <v>2154</v>
      </c>
      <c r="F59" s="85" t="s">
        <v>28</v>
      </c>
      <c r="G59" s="86" t="s">
        <v>29</v>
      </c>
      <c r="H59" s="86" t="s">
        <v>34</v>
      </c>
      <c r="I59" s="85"/>
      <c r="J59" s="86" t="s">
        <v>31</v>
      </c>
      <c r="K59" s="99"/>
      <c r="L59" s="100" t="str">
        <f t="shared" si="2"/>
        <v>ITI-NC-SBITINC4504-Scanbody-Φ 4.5-GH 4-AH 2</v>
      </c>
      <c r="M59" s="51" t="s">
        <v>2155</v>
      </c>
    </row>
    <row r="60" spans="1:13">
      <c r="A60" s="4" t="s">
        <v>201</v>
      </c>
      <c r="B60" s="4" t="s">
        <v>202</v>
      </c>
      <c r="C60" s="4" t="s">
        <v>1320</v>
      </c>
      <c r="D60" s="95" t="s">
        <v>203</v>
      </c>
      <c r="E60" s="85" t="s">
        <v>233</v>
      </c>
      <c r="F60" s="85" t="s">
        <v>28</v>
      </c>
      <c r="G60" s="86" t="s">
        <v>29</v>
      </c>
      <c r="H60" s="86" t="s">
        <v>37</v>
      </c>
      <c r="I60" s="85"/>
      <c r="J60" s="86" t="s">
        <v>31</v>
      </c>
      <c r="K60" s="99"/>
      <c r="L60" s="100" t="str">
        <f t="shared" si="2"/>
        <v>ITI-NC-SBITINC4506-Scanbody-Φ 4.5-GH 6-AH 2</v>
      </c>
      <c r="M60" s="51" t="s">
        <v>2156</v>
      </c>
    </row>
    <row r="61" spans="1:13">
      <c r="A61" s="4" t="s">
        <v>201</v>
      </c>
      <c r="B61" s="4" t="s">
        <v>202</v>
      </c>
      <c r="C61" s="4" t="s">
        <v>1320</v>
      </c>
      <c r="D61" s="95" t="s">
        <v>203</v>
      </c>
      <c r="E61" s="85" t="s">
        <v>2157</v>
      </c>
      <c r="F61" s="85" t="s">
        <v>28</v>
      </c>
      <c r="G61" s="86" t="s">
        <v>29</v>
      </c>
      <c r="H61" s="86" t="s">
        <v>40</v>
      </c>
      <c r="I61" s="85"/>
      <c r="J61" s="86" t="s">
        <v>31</v>
      </c>
      <c r="K61" s="99"/>
      <c r="L61" s="100" t="str">
        <f t="shared" si="2"/>
        <v>ITI-NC-SBITINC4508-Scanbody-Φ 4.5-GH 8-AH 2</v>
      </c>
      <c r="M61" s="51" t="s">
        <v>2158</v>
      </c>
    </row>
    <row r="62" spans="1:13">
      <c r="A62" s="4" t="s">
        <v>201</v>
      </c>
      <c r="B62" s="4" t="s">
        <v>202</v>
      </c>
      <c r="C62" s="4" t="s">
        <v>1320</v>
      </c>
      <c r="D62" s="95" t="s">
        <v>203</v>
      </c>
      <c r="E62" s="85" t="s">
        <v>2159</v>
      </c>
      <c r="F62" s="85" t="s">
        <v>28</v>
      </c>
      <c r="G62" s="86" t="s">
        <v>29</v>
      </c>
      <c r="H62" s="86" t="s">
        <v>43</v>
      </c>
      <c r="I62" s="85"/>
      <c r="J62" s="86" t="s">
        <v>31</v>
      </c>
      <c r="K62" s="99"/>
      <c r="L62" s="100" t="str">
        <f t="shared" si="2"/>
        <v>ITI-NC-SBITINC4510-Scanbody-Φ 4.5-GH 10-AH 2</v>
      </c>
      <c r="M62" s="51" t="s">
        <v>2160</v>
      </c>
    </row>
    <row r="63" spans="1:13">
      <c r="A63" s="4" t="s">
        <v>201</v>
      </c>
      <c r="B63" s="4" t="s">
        <v>202</v>
      </c>
      <c r="C63" s="4" t="s">
        <v>1320</v>
      </c>
      <c r="D63" s="95" t="s">
        <v>203</v>
      </c>
      <c r="E63" s="85" t="s">
        <v>2161</v>
      </c>
      <c r="F63" s="85" t="s">
        <v>28</v>
      </c>
      <c r="G63" s="86" t="s">
        <v>46</v>
      </c>
      <c r="H63" s="86" t="s">
        <v>30</v>
      </c>
      <c r="I63" s="85"/>
      <c r="J63" s="86" t="s">
        <v>31</v>
      </c>
      <c r="K63" s="99"/>
      <c r="L63" s="100" t="str">
        <f t="shared" si="2"/>
        <v>ITI-NC-SBITINC5502-Scanbody-Φ 5.5-GH 2-AH 2</v>
      </c>
      <c r="M63" s="51" t="s">
        <v>2162</v>
      </c>
    </row>
    <row r="64" spans="1:13">
      <c r="A64" s="4" t="s">
        <v>201</v>
      </c>
      <c r="B64" s="4" t="s">
        <v>202</v>
      </c>
      <c r="C64" s="4" t="s">
        <v>1320</v>
      </c>
      <c r="D64" s="95" t="s">
        <v>203</v>
      </c>
      <c r="E64" s="85" t="s">
        <v>2163</v>
      </c>
      <c r="F64" s="85" t="s">
        <v>28</v>
      </c>
      <c r="G64" s="86" t="s">
        <v>46</v>
      </c>
      <c r="H64" s="86" t="s">
        <v>34</v>
      </c>
      <c r="I64" s="85"/>
      <c r="J64" s="86" t="s">
        <v>31</v>
      </c>
      <c r="K64" s="99"/>
      <c r="L64" s="100" t="str">
        <f t="shared" si="2"/>
        <v>ITI-NC-SBITINC5504-Scanbody-Φ 5.5-GH 4-AH 2</v>
      </c>
      <c r="M64" s="101" t="s">
        <v>2164</v>
      </c>
    </row>
    <row r="65" spans="1:13">
      <c r="A65" s="4" t="s">
        <v>201</v>
      </c>
      <c r="B65" s="4" t="s">
        <v>202</v>
      </c>
      <c r="C65" s="4" t="s">
        <v>1320</v>
      </c>
      <c r="D65" s="95" t="s">
        <v>203</v>
      </c>
      <c r="E65" s="85" t="s">
        <v>235</v>
      </c>
      <c r="F65" s="85" t="s">
        <v>28</v>
      </c>
      <c r="G65" s="86" t="s">
        <v>46</v>
      </c>
      <c r="H65" s="86" t="s">
        <v>37</v>
      </c>
      <c r="I65" s="85"/>
      <c r="J65" s="86" t="s">
        <v>31</v>
      </c>
      <c r="K65" s="99"/>
      <c r="L65" s="100" t="str">
        <f t="shared" si="2"/>
        <v>ITI-NC-SBITINC5506-Scanbody-Φ 5.5-GH 6-AH 2</v>
      </c>
      <c r="M65" s="48" t="s">
        <v>2165</v>
      </c>
    </row>
    <row r="66" spans="1:13">
      <c r="A66" s="4" t="s">
        <v>201</v>
      </c>
      <c r="B66" s="4" t="s">
        <v>202</v>
      </c>
      <c r="C66" s="4" t="s">
        <v>1320</v>
      </c>
      <c r="D66" s="95" t="s">
        <v>203</v>
      </c>
      <c r="E66" s="85" t="s">
        <v>2166</v>
      </c>
      <c r="F66" s="85" t="s">
        <v>28</v>
      </c>
      <c r="G66" s="86" t="s">
        <v>46</v>
      </c>
      <c r="H66" s="86" t="s">
        <v>40</v>
      </c>
      <c r="I66" s="85"/>
      <c r="J66" s="86" t="s">
        <v>31</v>
      </c>
      <c r="K66" s="99"/>
      <c r="L66" s="100" t="str">
        <f t="shared" si="2"/>
        <v>ITI-NC-SBITINC5508-Scanbody-Φ 5.5-GH 8-AH 2</v>
      </c>
      <c r="M66" s="48" t="s">
        <v>2167</v>
      </c>
    </row>
    <row r="67" spans="1:13">
      <c r="A67" s="4" t="s">
        <v>201</v>
      </c>
      <c r="B67" s="4" t="s">
        <v>202</v>
      </c>
      <c r="C67" s="4" t="s">
        <v>1320</v>
      </c>
      <c r="D67" s="95" t="s">
        <v>203</v>
      </c>
      <c r="E67" s="85" t="s">
        <v>2168</v>
      </c>
      <c r="F67" s="85" t="s">
        <v>28</v>
      </c>
      <c r="G67" s="86" t="s">
        <v>46</v>
      </c>
      <c r="H67" s="86" t="s">
        <v>43</v>
      </c>
      <c r="I67" s="85"/>
      <c r="J67" s="86" t="s">
        <v>31</v>
      </c>
      <c r="K67" s="99"/>
      <c r="L67" s="100" t="str">
        <f t="shared" si="2"/>
        <v>ITI-NC-SBITINC5510-Scanbody-Φ 5.5-GH 10-AH 2</v>
      </c>
      <c r="M67" s="48" t="s">
        <v>2169</v>
      </c>
    </row>
    <row r="68" spans="1:13">
      <c r="A68" s="4" t="s">
        <v>201</v>
      </c>
      <c r="B68" s="4" t="s">
        <v>202</v>
      </c>
      <c r="C68" s="4" t="s">
        <v>1320</v>
      </c>
      <c r="D68" s="95" t="s">
        <v>213</v>
      </c>
      <c r="E68" s="85" t="s">
        <v>237</v>
      </c>
      <c r="F68" s="85" t="s">
        <v>28</v>
      </c>
      <c r="G68" s="86" t="s">
        <v>29</v>
      </c>
      <c r="H68" s="86" t="s">
        <v>30</v>
      </c>
      <c r="I68" s="85"/>
      <c r="J68" s="86" t="s">
        <v>31</v>
      </c>
      <c r="K68" s="99"/>
      <c r="L68" s="100" t="str">
        <f t="shared" si="2"/>
        <v>ITI-RC-SBITIRC4502-Scanbody-Φ 4.5-GH 2-AH 2</v>
      </c>
      <c r="M68" s="48" t="s">
        <v>2170</v>
      </c>
    </row>
    <row r="69" spans="1:13">
      <c r="A69" s="4" t="s">
        <v>201</v>
      </c>
      <c r="B69" s="4" t="s">
        <v>202</v>
      </c>
      <c r="C69" s="4" t="s">
        <v>1320</v>
      </c>
      <c r="D69" s="95" t="s">
        <v>213</v>
      </c>
      <c r="E69" s="85" t="s">
        <v>239</v>
      </c>
      <c r="F69" s="85" t="s">
        <v>28</v>
      </c>
      <c r="G69" s="86" t="s">
        <v>29</v>
      </c>
      <c r="H69" s="86" t="s">
        <v>34</v>
      </c>
      <c r="I69" s="85"/>
      <c r="J69" s="86" t="s">
        <v>31</v>
      </c>
      <c r="K69" s="99"/>
      <c r="L69" s="100" t="str">
        <f t="shared" si="2"/>
        <v>ITI-RC-SBITIRC4504-Scanbody-Φ 4.5-GH 4-AH 2</v>
      </c>
      <c r="M69" s="48" t="s">
        <v>2171</v>
      </c>
    </row>
    <row r="70" spans="1:13">
      <c r="A70" s="4" t="s">
        <v>201</v>
      </c>
      <c r="B70" s="4" t="s">
        <v>202</v>
      </c>
      <c r="C70" s="4" t="s">
        <v>1320</v>
      </c>
      <c r="D70" s="95" t="s">
        <v>213</v>
      </c>
      <c r="E70" s="85" t="s">
        <v>241</v>
      </c>
      <c r="F70" s="85" t="s">
        <v>28</v>
      </c>
      <c r="G70" s="86" t="s">
        <v>29</v>
      </c>
      <c r="H70" s="86" t="s">
        <v>37</v>
      </c>
      <c r="I70" s="85"/>
      <c r="J70" s="86" t="s">
        <v>31</v>
      </c>
      <c r="K70" s="99"/>
      <c r="L70" s="100" t="str">
        <f t="shared" si="2"/>
        <v>ITI-RC-SBITIRC4506-Scanbody-Φ 4.5-GH 6-AH 2</v>
      </c>
      <c r="M70" s="48" t="s">
        <v>2172</v>
      </c>
    </row>
    <row r="71" spans="1:13">
      <c r="A71" s="4" t="s">
        <v>201</v>
      </c>
      <c r="B71" s="4" t="s">
        <v>202</v>
      </c>
      <c r="C71" s="4" t="s">
        <v>1320</v>
      </c>
      <c r="D71" s="95" t="s">
        <v>213</v>
      </c>
      <c r="E71" s="85" t="s">
        <v>243</v>
      </c>
      <c r="F71" s="85" t="s">
        <v>28</v>
      </c>
      <c r="G71" s="86" t="s">
        <v>29</v>
      </c>
      <c r="H71" s="86" t="s">
        <v>40</v>
      </c>
      <c r="I71" s="85"/>
      <c r="J71" s="86" t="s">
        <v>31</v>
      </c>
      <c r="K71" s="99"/>
      <c r="L71" s="100" t="str">
        <f t="shared" si="2"/>
        <v>ITI-RC-SBITIRC4508-Scanbody-Φ 4.5-GH 8-AH 2</v>
      </c>
      <c r="M71" s="48" t="s">
        <v>2173</v>
      </c>
    </row>
    <row r="72" spans="1:13">
      <c r="A72" s="4" t="s">
        <v>201</v>
      </c>
      <c r="B72" s="4" t="s">
        <v>202</v>
      </c>
      <c r="C72" s="4" t="s">
        <v>1320</v>
      </c>
      <c r="D72" s="95" t="s">
        <v>213</v>
      </c>
      <c r="E72" s="85" t="s">
        <v>245</v>
      </c>
      <c r="F72" s="85" t="s">
        <v>28</v>
      </c>
      <c r="G72" s="86" t="s">
        <v>29</v>
      </c>
      <c r="H72" s="86" t="s">
        <v>43</v>
      </c>
      <c r="I72" s="85"/>
      <c r="J72" s="86" t="s">
        <v>31</v>
      </c>
      <c r="K72" s="99"/>
      <c r="L72" s="100" t="str">
        <f t="shared" si="2"/>
        <v>ITI-RC-SBITIRC4510-Scanbody-Φ 4.5-GH 10-AH 2</v>
      </c>
      <c r="M72" s="48" t="s">
        <v>2173</v>
      </c>
    </row>
    <row r="73" spans="1:13">
      <c r="A73" s="4" t="s">
        <v>201</v>
      </c>
      <c r="B73" s="4" t="s">
        <v>202</v>
      </c>
      <c r="C73" s="4" t="s">
        <v>1320</v>
      </c>
      <c r="D73" s="95" t="s">
        <v>213</v>
      </c>
      <c r="E73" s="85" t="s">
        <v>2174</v>
      </c>
      <c r="F73" s="85" t="s">
        <v>28</v>
      </c>
      <c r="G73" s="86" t="s">
        <v>46</v>
      </c>
      <c r="H73" s="86" t="s">
        <v>30</v>
      </c>
      <c r="I73" s="85"/>
      <c r="J73" s="86" t="s">
        <v>31</v>
      </c>
      <c r="K73" s="99"/>
      <c r="L73" s="100" t="str">
        <f t="shared" si="2"/>
        <v>ITI-RC-SBITIRC5502-Scanbody-Φ 5.5-GH 2-AH 2</v>
      </c>
      <c r="M73" s="48" t="s">
        <v>2175</v>
      </c>
    </row>
    <row r="74" spans="1:13">
      <c r="A74" s="4" t="s">
        <v>201</v>
      </c>
      <c r="B74" s="4" t="s">
        <v>202</v>
      </c>
      <c r="C74" s="4" t="s">
        <v>1320</v>
      </c>
      <c r="D74" s="95" t="s">
        <v>213</v>
      </c>
      <c r="E74" s="85" t="s">
        <v>247</v>
      </c>
      <c r="F74" s="85" t="s">
        <v>28</v>
      </c>
      <c r="G74" s="86" t="s">
        <v>46</v>
      </c>
      <c r="H74" s="86" t="s">
        <v>34</v>
      </c>
      <c r="I74" s="85"/>
      <c r="J74" s="86" t="s">
        <v>31</v>
      </c>
      <c r="K74" s="99"/>
      <c r="L74" s="100" t="str">
        <f t="shared" si="2"/>
        <v>ITI-RC-SBITIRC5504-Scanbody-Φ 5.5-GH 4-AH 2</v>
      </c>
      <c r="M74" s="48" t="s">
        <v>2176</v>
      </c>
    </row>
    <row r="75" spans="1:13">
      <c r="A75" s="4" t="s">
        <v>201</v>
      </c>
      <c r="B75" s="4" t="s">
        <v>202</v>
      </c>
      <c r="C75" s="4" t="s">
        <v>1320</v>
      </c>
      <c r="D75" s="95" t="s">
        <v>213</v>
      </c>
      <c r="E75" s="85" t="s">
        <v>249</v>
      </c>
      <c r="F75" s="85" t="s">
        <v>28</v>
      </c>
      <c r="G75" s="86" t="s">
        <v>46</v>
      </c>
      <c r="H75" s="86" t="s">
        <v>37</v>
      </c>
      <c r="I75" s="85"/>
      <c r="J75" s="86" t="s">
        <v>31</v>
      </c>
      <c r="K75" s="99"/>
      <c r="L75" s="100" t="str">
        <f t="shared" si="2"/>
        <v>ITI-RC-SBITIRC5506-Scanbody-Φ 5.5-GH 6-AH 2</v>
      </c>
      <c r="M75" s="48" t="s">
        <v>2177</v>
      </c>
    </row>
    <row r="76" spans="1:13">
      <c r="A76" s="4" t="s">
        <v>201</v>
      </c>
      <c r="B76" s="4" t="s">
        <v>202</v>
      </c>
      <c r="C76" s="4" t="s">
        <v>1320</v>
      </c>
      <c r="D76" s="95" t="s">
        <v>213</v>
      </c>
      <c r="E76" s="85" t="s">
        <v>251</v>
      </c>
      <c r="F76" s="85" t="s">
        <v>28</v>
      </c>
      <c r="G76" s="86" t="s">
        <v>46</v>
      </c>
      <c r="H76" s="86" t="s">
        <v>40</v>
      </c>
      <c r="I76" s="85"/>
      <c r="J76" s="86" t="s">
        <v>31</v>
      </c>
      <c r="K76" s="99"/>
      <c r="L76" s="100" t="str">
        <f t="shared" si="2"/>
        <v>ITI-RC-SBITIRC5508-Scanbody-Φ 5.5-GH 8-AH 2</v>
      </c>
      <c r="M76" s="48" t="s">
        <v>2178</v>
      </c>
    </row>
    <row r="77" spans="1:13">
      <c r="A77" s="4" t="s">
        <v>201</v>
      </c>
      <c r="B77" s="4" t="s">
        <v>202</v>
      </c>
      <c r="C77" s="4" t="s">
        <v>1320</v>
      </c>
      <c r="D77" s="95" t="s">
        <v>213</v>
      </c>
      <c r="E77" s="85" t="s">
        <v>253</v>
      </c>
      <c r="F77" s="85" t="s">
        <v>28</v>
      </c>
      <c r="G77" s="86" t="s">
        <v>46</v>
      </c>
      <c r="H77" s="86" t="s">
        <v>43</v>
      </c>
      <c r="I77" s="85"/>
      <c r="J77" s="86" t="s">
        <v>31</v>
      </c>
      <c r="K77" s="99"/>
      <c r="L77" s="100" t="str">
        <f t="shared" si="2"/>
        <v>ITI-RC-SBITIRC5510-Scanbody-Φ 5.5-GH 10-AH 2</v>
      </c>
      <c r="M77" s="48" t="s">
        <v>2179</v>
      </c>
    </row>
    <row r="78" spans="1:13">
      <c r="A78" s="4" t="s">
        <v>201</v>
      </c>
      <c r="B78" s="4" t="s">
        <v>202</v>
      </c>
      <c r="C78" s="4" t="s">
        <v>1320</v>
      </c>
      <c r="D78" s="95" t="s">
        <v>203</v>
      </c>
      <c r="E78" s="85" t="s">
        <v>255</v>
      </c>
      <c r="F78" s="85" t="s">
        <v>49</v>
      </c>
      <c r="G78" s="86" t="s">
        <v>256</v>
      </c>
      <c r="H78" s="86"/>
      <c r="I78" s="85"/>
      <c r="J78" s="86"/>
      <c r="K78" s="86" t="s">
        <v>50</v>
      </c>
      <c r="L78" s="53" t="str">
        <f>B78&amp;"-"&amp;D78&amp;"-"&amp;E78&amp;"-"&amp;F78&amp;"-"&amp;G78&amp;"-"&amp;K78</f>
        <v>ITI-NC-FHSBITI35N-MUA-Scanbody-Φ 3.5-H 8</v>
      </c>
      <c r="M78" s="48" t="s">
        <v>2180</v>
      </c>
    </row>
    <row r="79" spans="1:13">
      <c r="A79" s="4" t="s">
        <v>201</v>
      </c>
      <c r="B79" s="4" t="s">
        <v>202</v>
      </c>
      <c r="C79" s="4" t="s">
        <v>1320</v>
      </c>
      <c r="D79" s="102" t="s">
        <v>213</v>
      </c>
      <c r="E79" s="85" t="s">
        <v>258</v>
      </c>
      <c r="F79" s="85" t="s">
        <v>49</v>
      </c>
      <c r="G79" s="86" t="s">
        <v>259</v>
      </c>
      <c r="H79" s="86"/>
      <c r="I79" s="85"/>
      <c r="J79" s="86"/>
      <c r="K79" s="86" t="s">
        <v>50</v>
      </c>
      <c r="L79" s="53" t="str">
        <f>B79&amp;"-"&amp;D79&amp;"-"&amp;E79&amp;"-"&amp;F79&amp;"-"&amp;G79&amp;"-"&amp;K79</f>
        <v>ITI-RC-FHSBITI46N-MUA-Scanbody-Φ 4.6-H 8</v>
      </c>
      <c r="M79" s="48" t="s">
        <v>2181</v>
      </c>
    </row>
    <row r="80" spans="1:12">
      <c r="A80" s="4" t="s">
        <v>201</v>
      </c>
      <c r="B80" s="11" t="s">
        <v>202</v>
      </c>
      <c r="C80" s="11" t="s">
        <v>927</v>
      </c>
      <c r="D80" s="89" t="s">
        <v>928</v>
      </c>
      <c r="E80" s="85" t="s">
        <v>2182</v>
      </c>
      <c r="F80" s="85" t="s">
        <v>28</v>
      </c>
      <c r="G80" s="86" t="s">
        <v>29</v>
      </c>
      <c r="H80" s="86" t="s">
        <v>30</v>
      </c>
      <c r="I80" s="85"/>
      <c r="J80" s="86" t="s">
        <v>31</v>
      </c>
      <c r="K80" s="89"/>
      <c r="L80" s="53" t="str">
        <f t="shared" ref="L80:L101" si="3">B80&amp;"-"&amp;D80&amp;"-"&amp;E80&amp;"-"&amp;F80&amp;"-"&amp;G80&amp;"-"&amp;H80&amp;"-"&amp;J80</f>
        <v>ITI-RB-SBITIRB4502-Scanbody-Φ 4.5-GH 2-AH 2</v>
      </c>
    </row>
    <row r="81" spans="1:12">
      <c r="A81" s="4" t="s">
        <v>201</v>
      </c>
      <c r="B81" s="11" t="s">
        <v>202</v>
      </c>
      <c r="C81" s="11" t="s">
        <v>927</v>
      </c>
      <c r="D81" s="89" t="s">
        <v>928</v>
      </c>
      <c r="E81" s="85" t="s">
        <v>2183</v>
      </c>
      <c r="F81" s="85" t="s">
        <v>28</v>
      </c>
      <c r="G81" s="86" t="s">
        <v>29</v>
      </c>
      <c r="H81" s="86" t="s">
        <v>34</v>
      </c>
      <c r="I81" s="85"/>
      <c r="J81" s="86" t="s">
        <v>31</v>
      </c>
      <c r="K81" s="89"/>
      <c r="L81" s="53" t="str">
        <f t="shared" si="3"/>
        <v>ITI-RB-SBITIRB4504-Scanbody-Φ 4.5-GH 4-AH 2</v>
      </c>
    </row>
    <row r="82" spans="1:12">
      <c r="A82" s="4" t="s">
        <v>201</v>
      </c>
      <c r="B82" s="11" t="s">
        <v>202</v>
      </c>
      <c r="C82" s="11" t="s">
        <v>927</v>
      </c>
      <c r="D82" s="89" t="s">
        <v>928</v>
      </c>
      <c r="E82" s="85" t="s">
        <v>2184</v>
      </c>
      <c r="F82" s="85" t="s">
        <v>28</v>
      </c>
      <c r="G82" s="86" t="s">
        <v>29</v>
      </c>
      <c r="H82" s="86" t="s">
        <v>37</v>
      </c>
      <c r="I82" s="85"/>
      <c r="J82" s="86" t="s">
        <v>31</v>
      </c>
      <c r="K82" s="89"/>
      <c r="L82" s="53" t="str">
        <f t="shared" si="3"/>
        <v>ITI-RB-SBITIRB4506-Scanbody-Φ 4.5-GH 6-AH 2</v>
      </c>
    </row>
    <row r="83" spans="1:12">
      <c r="A83" s="4" t="s">
        <v>201</v>
      </c>
      <c r="B83" s="11" t="s">
        <v>202</v>
      </c>
      <c r="C83" s="11" t="s">
        <v>927</v>
      </c>
      <c r="D83" s="89" t="s">
        <v>928</v>
      </c>
      <c r="E83" s="85" t="s">
        <v>2185</v>
      </c>
      <c r="F83" s="85" t="s">
        <v>28</v>
      </c>
      <c r="G83" s="86" t="s">
        <v>29</v>
      </c>
      <c r="H83" s="86" t="s">
        <v>40</v>
      </c>
      <c r="I83" s="85"/>
      <c r="J83" s="86" t="s">
        <v>31</v>
      </c>
      <c r="K83" s="89"/>
      <c r="L83" s="53" t="str">
        <f t="shared" si="3"/>
        <v>ITI-RB-SBITIRB4508-Scanbody-Φ 4.5-GH 8-AH 2</v>
      </c>
    </row>
    <row r="84" spans="1:12">
      <c r="A84" s="4" t="s">
        <v>201</v>
      </c>
      <c r="B84" s="11" t="s">
        <v>202</v>
      </c>
      <c r="C84" s="11" t="s">
        <v>927</v>
      </c>
      <c r="D84" s="89" t="s">
        <v>928</v>
      </c>
      <c r="E84" s="85" t="s">
        <v>2186</v>
      </c>
      <c r="F84" s="85" t="s">
        <v>28</v>
      </c>
      <c r="G84" s="86" t="s">
        <v>29</v>
      </c>
      <c r="H84" s="86" t="s">
        <v>43</v>
      </c>
      <c r="I84" s="85"/>
      <c r="J84" s="86" t="s">
        <v>31</v>
      </c>
      <c r="K84" s="89"/>
      <c r="L84" s="53" t="str">
        <f t="shared" si="3"/>
        <v>ITI-RB-SBITIRB4510-Scanbody-Φ 4.5-GH 10-AH 2</v>
      </c>
    </row>
    <row r="85" spans="1:12">
      <c r="A85" s="4" t="s">
        <v>201</v>
      </c>
      <c r="B85" s="11" t="s">
        <v>202</v>
      </c>
      <c r="C85" s="11" t="s">
        <v>927</v>
      </c>
      <c r="D85" s="89" t="s">
        <v>928</v>
      </c>
      <c r="E85" s="85" t="s">
        <v>2187</v>
      </c>
      <c r="F85" s="85" t="s">
        <v>28</v>
      </c>
      <c r="G85" s="86" t="s">
        <v>46</v>
      </c>
      <c r="H85" s="86" t="s">
        <v>30</v>
      </c>
      <c r="I85" s="85"/>
      <c r="J85" s="86" t="s">
        <v>31</v>
      </c>
      <c r="K85" s="89"/>
      <c r="L85" s="53" t="str">
        <f t="shared" si="3"/>
        <v>ITI-RB-SBITIRB5502-Scanbody-Φ 5.5-GH 2-AH 2</v>
      </c>
    </row>
    <row r="86" spans="1:12">
      <c r="A86" s="4" t="s">
        <v>201</v>
      </c>
      <c r="B86" s="11" t="s">
        <v>202</v>
      </c>
      <c r="C86" s="11" t="s">
        <v>927</v>
      </c>
      <c r="D86" s="89" t="s">
        <v>928</v>
      </c>
      <c r="E86" s="85" t="s">
        <v>2188</v>
      </c>
      <c r="F86" s="85" t="s">
        <v>28</v>
      </c>
      <c r="G86" s="86" t="s">
        <v>46</v>
      </c>
      <c r="H86" s="86" t="s">
        <v>34</v>
      </c>
      <c r="I86" s="85"/>
      <c r="J86" s="86" t="s">
        <v>31</v>
      </c>
      <c r="K86" s="89"/>
      <c r="L86" s="53" t="str">
        <f t="shared" si="3"/>
        <v>ITI-RB-SBITIRB5504-Scanbody-Φ 5.5-GH 4-AH 2</v>
      </c>
    </row>
    <row r="87" spans="1:12">
      <c r="A87" s="4" t="s">
        <v>201</v>
      </c>
      <c r="B87" s="11" t="s">
        <v>202</v>
      </c>
      <c r="C87" s="11" t="s">
        <v>927</v>
      </c>
      <c r="D87" s="89" t="s">
        <v>928</v>
      </c>
      <c r="E87" s="85" t="s">
        <v>2189</v>
      </c>
      <c r="F87" s="85" t="s">
        <v>28</v>
      </c>
      <c r="G87" s="86" t="s">
        <v>46</v>
      </c>
      <c r="H87" s="86" t="s">
        <v>37</v>
      </c>
      <c r="I87" s="85"/>
      <c r="J87" s="86" t="s">
        <v>31</v>
      </c>
      <c r="K87" s="89"/>
      <c r="L87" s="53" t="str">
        <f t="shared" si="3"/>
        <v>ITI-RB-SBITIRB5506-Scanbody-Φ 5.5-GH 6-AH 2</v>
      </c>
    </row>
    <row r="88" spans="1:12">
      <c r="A88" s="4" t="s">
        <v>201</v>
      </c>
      <c r="B88" s="11" t="s">
        <v>202</v>
      </c>
      <c r="C88" s="11" t="s">
        <v>927</v>
      </c>
      <c r="D88" s="89" t="s">
        <v>928</v>
      </c>
      <c r="E88" s="85" t="s">
        <v>2190</v>
      </c>
      <c r="F88" s="85" t="s">
        <v>28</v>
      </c>
      <c r="G88" s="86" t="s">
        <v>46</v>
      </c>
      <c r="H88" s="86" t="s">
        <v>40</v>
      </c>
      <c r="I88" s="85"/>
      <c r="J88" s="86" t="s">
        <v>31</v>
      </c>
      <c r="K88" s="89"/>
      <c r="L88" s="53" t="str">
        <f t="shared" si="3"/>
        <v>ITI-RB-SBITIRB5508-Scanbody-Φ 5.5-GH 8-AH 2</v>
      </c>
    </row>
    <row r="89" spans="1:12">
      <c r="A89" s="4" t="s">
        <v>201</v>
      </c>
      <c r="B89" s="11" t="s">
        <v>202</v>
      </c>
      <c r="C89" s="11" t="s">
        <v>927</v>
      </c>
      <c r="D89" s="89" t="s">
        <v>928</v>
      </c>
      <c r="E89" s="85" t="s">
        <v>2191</v>
      </c>
      <c r="F89" s="85" t="s">
        <v>28</v>
      </c>
      <c r="G89" s="86" t="s">
        <v>46</v>
      </c>
      <c r="H89" s="86" t="s">
        <v>43</v>
      </c>
      <c r="I89" s="85"/>
      <c r="J89" s="86" t="s">
        <v>31</v>
      </c>
      <c r="K89" s="89"/>
      <c r="L89" s="53" t="str">
        <f t="shared" si="3"/>
        <v>ITI-RB-SBITIRB5510-Scanbody-Φ 5.5-GH 10-AH 2</v>
      </c>
    </row>
    <row r="90" spans="1:12">
      <c r="A90" s="4" t="s">
        <v>201</v>
      </c>
      <c r="B90" s="103" t="s">
        <v>202</v>
      </c>
      <c r="C90" s="103" t="s">
        <v>930</v>
      </c>
      <c r="D90" s="104" t="s">
        <v>223</v>
      </c>
      <c r="E90" s="94" t="s">
        <v>2192</v>
      </c>
      <c r="F90" s="85" t="s">
        <v>28</v>
      </c>
      <c r="G90" s="86" t="s">
        <v>29</v>
      </c>
      <c r="H90" s="86" t="s">
        <v>37</v>
      </c>
      <c r="I90" s="85"/>
      <c r="J90" s="86" t="s">
        <v>2193</v>
      </c>
      <c r="K90" s="105"/>
      <c r="L90" s="53" t="str">
        <f t="shared" si="3"/>
        <v>ITI-RN-SBITIRN4506-Scanbody-Φ 4.5-GH 6-AH 3</v>
      </c>
    </row>
    <row r="91" spans="1:12">
      <c r="A91" s="4" t="s">
        <v>201</v>
      </c>
      <c r="B91" s="103" t="s">
        <v>202</v>
      </c>
      <c r="C91" s="103" t="s">
        <v>930</v>
      </c>
      <c r="D91" s="104" t="s">
        <v>228</v>
      </c>
      <c r="E91" s="94" t="s">
        <v>2194</v>
      </c>
      <c r="F91" s="85" t="s">
        <v>28</v>
      </c>
      <c r="G91" s="86" t="s">
        <v>46</v>
      </c>
      <c r="H91" s="86" t="s">
        <v>37</v>
      </c>
      <c r="I91" s="85"/>
      <c r="J91" s="86" t="s">
        <v>2195</v>
      </c>
      <c r="K91" s="105"/>
      <c r="L91" s="53" t="str">
        <f t="shared" si="3"/>
        <v>ITI-WN-SBITIRN5506-Scanbody-Φ 5.5-GH 6-AH 4</v>
      </c>
    </row>
    <row r="92" spans="1:12">
      <c r="A92" s="51" t="s">
        <v>1065</v>
      </c>
      <c r="B92" s="49" t="s">
        <v>1671</v>
      </c>
      <c r="C92" s="49" t="s">
        <v>2196</v>
      </c>
      <c r="D92" s="88" t="s">
        <v>443</v>
      </c>
      <c r="E92" s="85" t="s">
        <v>2197</v>
      </c>
      <c r="F92" s="85" t="s">
        <v>28</v>
      </c>
      <c r="G92" s="86" t="s">
        <v>29</v>
      </c>
      <c r="H92" s="86" t="s">
        <v>30</v>
      </c>
      <c r="I92" s="85"/>
      <c r="J92" s="86" t="s">
        <v>31</v>
      </c>
      <c r="K92" s="105"/>
      <c r="L92" s="53" t="str">
        <f t="shared" si="3"/>
        <v>AND-R-SBANDR4502-Scanbody-Φ 4.5-GH 2-AH 2</v>
      </c>
    </row>
    <row r="93" spans="1:12">
      <c r="A93" s="51" t="s">
        <v>1065</v>
      </c>
      <c r="B93" s="49" t="s">
        <v>1671</v>
      </c>
      <c r="C93" s="49" t="s">
        <v>2196</v>
      </c>
      <c r="D93" s="88" t="s">
        <v>443</v>
      </c>
      <c r="E93" s="85" t="s">
        <v>2198</v>
      </c>
      <c r="F93" s="85" t="s">
        <v>28</v>
      </c>
      <c r="G93" s="86" t="s">
        <v>29</v>
      </c>
      <c r="H93" s="86" t="s">
        <v>34</v>
      </c>
      <c r="I93" s="85"/>
      <c r="J93" s="86" t="s">
        <v>31</v>
      </c>
      <c r="K93" s="105"/>
      <c r="L93" s="53" t="str">
        <f t="shared" si="3"/>
        <v>AND-R-SBANDR4504-Scanbody-Φ 4.5-GH 4-AH 2</v>
      </c>
    </row>
    <row r="94" spans="1:12">
      <c r="A94" s="51" t="s">
        <v>1065</v>
      </c>
      <c r="B94" s="49" t="s">
        <v>1671</v>
      </c>
      <c r="C94" s="49" t="s">
        <v>2196</v>
      </c>
      <c r="D94" s="88" t="s">
        <v>443</v>
      </c>
      <c r="E94" s="85" t="s">
        <v>2199</v>
      </c>
      <c r="F94" s="85" t="s">
        <v>28</v>
      </c>
      <c r="G94" s="86" t="s">
        <v>29</v>
      </c>
      <c r="H94" s="86" t="s">
        <v>37</v>
      </c>
      <c r="I94" s="85"/>
      <c r="J94" s="86" t="s">
        <v>31</v>
      </c>
      <c r="K94" s="105"/>
      <c r="L94" s="53" t="str">
        <f t="shared" si="3"/>
        <v>AND-R-SBANDR4506-Scanbody-Φ 4.5-GH 6-AH 2</v>
      </c>
    </row>
    <row r="95" spans="1:12">
      <c r="A95" s="51" t="s">
        <v>1065</v>
      </c>
      <c r="B95" s="49" t="s">
        <v>1671</v>
      </c>
      <c r="C95" s="49" t="s">
        <v>2196</v>
      </c>
      <c r="D95" s="88" t="s">
        <v>443</v>
      </c>
      <c r="E95" s="85" t="s">
        <v>2200</v>
      </c>
      <c r="F95" s="85" t="s">
        <v>28</v>
      </c>
      <c r="G95" s="86" t="s">
        <v>29</v>
      </c>
      <c r="H95" s="86" t="s">
        <v>40</v>
      </c>
      <c r="I95" s="85"/>
      <c r="J95" s="86" t="s">
        <v>31</v>
      </c>
      <c r="K95" s="105"/>
      <c r="L95" s="53" t="str">
        <f t="shared" si="3"/>
        <v>AND-R-SBANDR4508-Scanbody-Φ 4.5-GH 8-AH 2</v>
      </c>
    </row>
    <row r="96" spans="1:12">
      <c r="A96" s="51" t="s">
        <v>1065</v>
      </c>
      <c r="B96" s="49" t="s">
        <v>1671</v>
      </c>
      <c r="C96" s="49" t="s">
        <v>2196</v>
      </c>
      <c r="D96" s="88" t="s">
        <v>443</v>
      </c>
      <c r="E96" s="85" t="s">
        <v>2201</v>
      </c>
      <c r="F96" s="85" t="s">
        <v>28</v>
      </c>
      <c r="G96" s="86" t="s">
        <v>29</v>
      </c>
      <c r="H96" s="86" t="s">
        <v>43</v>
      </c>
      <c r="I96" s="85"/>
      <c r="J96" s="86" t="s">
        <v>31</v>
      </c>
      <c r="K96" s="105"/>
      <c r="L96" s="53" t="str">
        <f t="shared" si="3"/>
        <v>AND-R-SBANDR4510-Scanbody-Φ 4.5-GH 10-AH 2</v>
      </c>
    </row>
    <row r="97" spans="1:12">
      <c r="A97" s="51" t="s">
        <v>1065</v>
      </c>
      <c r="B97" s="49" t="s">
        <v>1671</v>
      </c>
      <c r="C97" s="49" t="s">
        <v>2196</v>
      </c>
      <c r="D97" s="88" t="s">
        <v>443</v>
      </c>
      <c r="E97" s="85" t="s">
        <v>2202</v>
      </c>
      <c r="F97" s="85" t="s">
        <v>28</v>
      </c>
      <c r="G97" s="86" t="s">
        <v>46</v>
      </c>
      <c r="H97" s="86" t="s">
        <v>30</v>
      </c>
      <c r="I97" s="85"/>
      <c r="J97" s="86" t="s">
        <v>31</v>
      </c>
      <c r="K97" s="105"/>
      <c r="L97" s="53" t="str">
        <f t="shared" si="3"/>
        <v>AND-R-SBANDR5502-Scanbody-Φ 5.5-GH 2-AH 2</v>
      </c>
    </row>
    <row r="98" spans="1:12">
      <c r="A98" s="51" t="s">
        <v>1065</v>
      </c>
      <c r="B98" s="49" t="s">
        <v>1671</v>
      </c>
      <c r="C98" s="49" t="s">
        <v>2196</v>
      </c>
      <c r="D98" s="88" t="s">
        <v>443</v>
      </c>
      <c r="E98" s="85" t="s">
        <v>2203</v>
      </c>
      <c r="F98" s="85" t="s">
        <v>28</v>
      </c>
      <c r="G98" s="86" t="s">
        <v>46</v>
      </c>
      <c r="H98" s="86" t="s">
        <v>34</v>
      </c>
      <c r="I98" s="85"/>
      <c r="J98" s="86" t="s">
        <v>31</v>
      </c>
      <c r="K98" s="105"/>
      <c r="L98" s="53" t="str">
        <f t="shared" si="3"/>
        <v>AND-R-SBANDR5504-Scanbody-Φ 5.5-GH 4-AH 2</v>
      </c>
    </row>
    <row r="99" spans="1:12">
      <c r="A99" s="51" t="s">
        <v>1065</v>
      </c>
      <c r="B99" s="49" t="s">
        <v>1671</v>
      </c>
      <c r="C99" s="49" t="s">
        <v>2196</v>
      </c>
      <c r="D99" s="88" t="s">
        <v>443</v>
      </c>
      <c r="E99" s="85" t="s">
        <v>2204</v>
      </c>
      <c r="F99" s="85" t="s">
        <v>28</v>
      </c>
      <c r="G99" s="86" t="s">
        <v>46</v>
      </c>
      <c r="H99" s="86" t="s">
        <v>37</v>
      </c>
      <c r="I99" s="85"/>
      <c r="J99" s="86" t="s">
        <v>31</v>
      </c>
      <c r="K99" s="105"/>
      <c r="L99" s="53" t="str">
        <f t="shared" si="3"/>
        <v>AND-R-SBANDR5506-Scanbody-Φ 5.5-GH 6-AH 2</v>
      </c>
    </row>
    <row r="100" spans="1:12">
      <c r="A100" s="51" t="s">
        <v>1065</v>
      </c>
      <c r="B100" s="49" t="s">
        <v>1671</v>
      </c>
      <c r="C100" s="49" t="s">
        <v>2196</v>
      </c>
      <c r="D100" s="88" t="s">
        <v>443</v>
      </c>
      <c r="E100" s="85" t="s">
        <v>2205</v>
      </c>
      <c r="F100" s="85" t="s">
        <v>28</v>
      </c>
      <c r="G100" s="86" t="s">
        <v>46</v>
      </c>
      <c r="H100" s="86" t="s">
        <v>40</v>
      </c>
      <c r="I100" s="85"/>
      <c r="J100" s="86" t="s">
        <v>31</v>
      </c>
      <c r="K100" s="105"/>
      <c r="L100" s="53" t="str">
        <f t="shared" si="3"/>
        <v>AND-R-SBANDR5508-Scanbody-Φ 5.5-GH 8-AH 2</v>
      </c>
    </row>
    <row r="101" spans="1:12">
      <c r="A101" s="51" t="s">
        <v>1065</v>
      </c>
      <c r="B101" s="49" t="s">
        <v>1671</v>
      </c>
      <c r="C101" s="49" t="s">
        <v>2196</v>
      </c>
      <c r="D101" s="88" t="s">
        <v>443</v>
      </c>
      <c r="E101" s="85" t="s">
        <v>2206</v>
      </c>
      <c r="F101" s="85" t="s">
        <v>28</v>
      </c>
      <c r="G101" s="86" t="s">
        <v>46</v>
      </c>
      <c r="H101" s="86" t="s">
        <v>43</v>
      </c>
      <c r="I101" s="85"/>
      <c r="J101" s="86" t="s">
        <v>31</v>
      </c>
      <c r="K101" s="105"/>
      <c r="L101" s="53" t="str">
        <f t="shared" si="3"/>
        <v>AND-R-SBANDR5510-Scanbody-Φ 5.5-GH 10-AH 2</v>
      </c>
    </row>
    <row r="102" spans="1:12">
      <c r="A102" s="51" t="s">
        <v>1065</v>
      </c>
      <c r="B102" s="49" t="s">
        <v>1671</v>
      </c>
      <c r="C102" s="49" t="s">
        <v>2196</v>
      </c>
      <c r="D102" s="88" t="s">
        <v>443</v>
      </c>
      <c r="E102" s="85" t="s">
        <v>2207</v>
      </c>
      <c r="F102" s="85" t="s">
        <v>49</v>
      </c>
      <c r="G102" s="86" t="s">
        <v>283</v>
      </c>
      <c r="H102" s="105"/>
      <c r="I102" s="105"/>
      <c r="J102" s="105"/>
      <c r="K102" s="86" t="s">
        <v>50</v>
      </c>
      <c r="L102" s="53" t="str">
        <f>B102&amp;"-"&amp;D102&amp;"-"&amp;E102&amp;"-"&amp;F102&amp;"-"&amp;G102&amp;"-"&amp;K102</f>
        <v>AND-R-FHSBANGR50N-MUA-Scanbody-Φ 5.0-H 8</v>
      </c>
    </row>
    <row r="103" spans="1:12">
      <c r="A103" s="40" t="s">
        <v>1037</v>
      </c>
      <c r="B103" s="49" t="s">
        <v>1627</v>
      </c>
      <c r="C103" s="49" t="s">
        <v>1030</v>
      </c>
      <c r="D103" s="106" t="s">
        <v>443</v>
      </c>
      <c r="E103" s="85" t="s">
        <v>2208</v>
      </c>
      <c r="F103" s="85" t="s">
        <v>28</v>
      </c>
      <c r="G103" s="86" t="s">
        <v>29</v>
      </c>
      <c r="H103" s="86" t="s">
        <v>30</v>
      </c>
      <c r="I103" s="85"/>
      <c r="J103" s="86" t="s">
        <v>31</v>
      </c>
      <c r="K103" s="105"/>
      <c r="L103" s="53" t="str">
        <f t="shared" ref="L103:L112" si="4">B103&amp;"-"&amp;D103&amp;"-"&amp;E103&amp;"-"&amp;F103&amp;"-"&amp;G103&amp;"-"&amp;H103&amp;"-"&amp;J103</f>
        <v>ABT-R-SBABTR4502-Scanbody-Φ 4.5-GH 2-AH 2</v>
      </c>
    </row>
    <row r="104" spans="1:12">
      <c r="A104" s="40" t="s">
        <v>1037</v>
      </c>
      <c r="B104" s="49" t="s">
        <v>1627</v>
      </c>
      <c r="C104" s="49" t="s">
        <v>1030</v>
      </c>
      <c r="D104" s="106" t="s">
        <v>443</v>
      </c>
      <c r="E104" s="85" t="s">
        <v>2209</v>
      </c>
      <c r="F104" s="85" t="s">
        <v>28</v>
      </c>
      <c r="G104" s="86" t="s">
        <v>29</v>
      </c>
      <c r="H104" s="86" t="s">
        <v>34</v>
      </c>
      <c r="I104" s="85"/>
      <c r="J104" s="86" t="s">
        <v>31</v>
      </c>
      <c r="K104" s="105"/>
      <c r="L104" s="53" t="str">
        <f t="shared" si="4"/>
        <v>ABT-R-SBABTR4504-Scanbody-Φ 4.5-GH 4-AH 2</v>
      </c>
    </row>
    <row r="105" spans="1:12">
      <c r="A105" s="40" t="s">
        <v>1037</v>
      </c>
      <c r="B105" s="49" t="s">
        <v>1627</v>
      </c>
      <c r="C105" s="49" t="s">
        <v>1030</v>
      </c>
      <c r="D105" s="106" t="s">
        <v>443</v>
      </c>
      <c r="E105" s="85" t="s">
        <v>2210</v>
      </c>
      <c r="F105" s="85" t="s">
        <v>28</v>
      </c>
      <c r="G105" s="86" t="s">
        <v>29</v>
      </c>
      <c r="H105" s="86" t="s">
        <v>37</v>
      </c>
      <c r="I105" s="85"/>
      <c r="J105" s="86" t="s">
        <v>31</v>
      </c>
      <c r="K105" s="105"/>
      <c r="L105" s="53" t="str">
        <f t="shared" si="4"/>
        <v>ABT-R-SBABTR4506-Scanbody-Φ 4.5-GH 6-AH 2</v>
      </c>
    </row>
    <row r="106" spans="1:12">
      <c r="A106" s="40" t="s">
        <v>1037</v>
      </c>
      <c r="B106" s="49" t="s">
        <v>1627</v>
      </c>
      <c r="C106" s="49" t="s">
        <v>1030</v>
      </c>
      <c r="D106" s="106" t="s">
        <v>443</v>
      </c>
      <c r="E106" s="85" t="s">
        <v>2211</v>
      </c>
      <c r="F106" s="85" t="s">
        <v>28</v>
      </c>
      <c r="G106" s="86" t="s">
        <v>29</v>
      </c>
      <c r="H106" s="86" t="s">
        <v>40</v>
      </c>
      <c r="I106" s="85"/>
      <c r="J106" s="86" t="s">
        <v>31</v>
      </c>
      <c r="K106" s="105"/>
      <c r="L106" s="53" t="str">
        <f t="shared" si="4"/>
        <v>ABT-R-SBABTR4508-Scanbody-Φ 4.5-GH 8-AH 2</v>
      </c>
    </row>
    <row r="107" spans="1:12">
      <c r="A107" s="40" t="s">
        <v>1037</v>
      </c>
      <c r="B107" s="49" t="s">
        <v>1627</v>
      </c>
      <c r="C107" s="49" t="s">
        <v>1030</v>
      </c>
      <c r="D107" s="106" t="s">
        <v>443</v>
      </c>
      <c r="E107" s="85" t="s">
        <v>2212</v>
      </c>
      <c r="F107" s="85" t="s">
        <v>28</v>
      </c>
      <c r="G107" s="86" t="s">
        <v>29</v>
      </c>
      <c r="H107" s="86" t="s">
        <v>43</v>
      </c>
      <c r="I107" s="85"/>
      <c r="J107" s="86" t="s">
        <v>31</v>
      </c>
      <c r="K107" s="105"/>
      <c r="L107" s="53" t="str">
        <f t="shared" si="4"/>
        <v>ABT-R-SBABTR4510-Scanbody-Φ 4.5-GH 10-AH 2</v>
      </c>
    </row>
    <row r="108" spans="1:12">
      <c r="A108" s="40" t="s">
        <v>1037</v>
      </c>
      <c r="B108" s="49" t="s">
        <v>1627</v>
      </c>
      <c r="C108" s="49" t="s">
        <v>1030</v>
      </c>
      <c r="D108" s="106" t="s">
        <v>443</v>
      </c>
      <c r="E108" s="85" t="s">
        <v>2213</v>
      </c>
      <c r="F108" s="85" t="s">
        <v>28</v>
      </c>
      <c r="G108" s="86" t="s">
        <v>46</v>
      </c>
      <c r="H108" s="86" t="s">
        <v>30</v>
      </c>
      <c r="I108" s="85"/>
      <c r="J108" s="86" t="s">
        <v>31</v>
      </c>
      <c r="K108" s="105"/>
      <c r="L108" s="53" t="str">
        <f t="shared" si="4"/>
        <v>ABT-R-SBABTR5502-Scanbody-Φ 5.5-GH 2-AH 2</v>
      </c>
    </row>
    <row r="109" spans="1:12">
      <c r="A109" s="40" t="s">
        <v>1037</v>
      </c>
      <c r="B109" s="49" t="s">
        <v>1627</v>
      </c>
      <c r="C109" s="49" t="s">
        <v>1030</v>
      </c>
      <c r="D109" s="106" t="s">
        <v>443</v>
      </c>
      <c r="E109" s="85" t="s">
        <v>2213</v>
      </c>
      <c r="F109" s="85" t="s">
        <v>28</v>
      </c>
      <c r="G109" s="86" t="s">
        <v>46</v>
      </c>
      <c r="H109" s="86" t="s">
        <v>34</v>
      </c>
      <c r="I109" s="85"/>
      <c r="J109" s="86" t="s">
        <v>31</v>
      </c>
      <c r="K109" s="105"/>
      <c r="L109" s="53" t="str">
        <f t="shared" si="4"/>
        <v>ABT-R-SBABTR5502-Scanbody-Φ 5.5-GH 4-AH 2</v>
      </c>
    </row>
    <row r="110" spans="1:12">
      <c r="A110" s="40" t="s">
        <v>1037</v>
      </c>
      <c r="B110" s="49" t="s">
        <v>1627</v>
      </c>
      <c r="C110" s="49" t="s">
        <v>1030</v>
      </c>
      <c r="D110" s="106" t="s">
        <v>443</v>
      </c>
      <c r="E110" s="85" t="s">
        <v>2213</v>
      </c>
      <c r="F110" s="85" t="s">
        <v>28</v>
      </c>
      <c r="G110" s="86" t="s">
        <v>46</v>
      </c>
      <c r="H110" s="86" t="s">
        <v>37</v>
      </c>
      <c r="I110" s="85"/>
      <c r="J110" s="86" t="s">
        <v>31</v>
      </c>
      <c r="K110" s="105"/>
      <c r="L110" s="53" t="str">
        <f t="shared" si="4"/>
        <v>ABT-R-SBABTR5502-Scanbody-Φ 5.5-GH 6-AH 2</v>
      </c>
    </row>
    <row r="111" spans="1:12">
      <c r="A111" s="40" t="s">
        <v>1037</v>
      </c>
      <c r="B111" s="49" t="s">
        <v>1627</v>
      </c>
      <c r="C111" s="49" t="s">
        <v>1030</v>
      </c>
      <c r="D111" s="106" t="s">
        <v>443</v>
      </c>
      <c r="E111" s="85" t="s">
        <v>2213</v>
      </c>
      <c r="F111" s="85" t="s">
        <v>28</v>
      </c>
      <c r="G111" s="86" t="s">
        <v>46</v>
      </c>
      <c r="H111" s="86" t="s">
        <v>40</v>
      </c>
      <c r="I111" s="85"/>
      <c r="J111" s="86" t="s">
        <v>31</v>
      </c>
      <c r="K111" s="105"/>
      <c r="L111" s="53" t="str">
        <f t="shared" si="4"/>
        <v>ABT-R-SBABTR5502-Scanbody-Φ 5.5-GH 8-AH 2</v>
      </c>
    </row>
    <row r="112" spans="1:12">
      <c r="A112" s="40" t="s">
        <v>1037</v>
      </c>
      <c r="B112" s="49" t="s">
        <v>1627</v>
      </c>
      <c r="C112" s="49" t="s">
        <v>1030</v>
      </c>
      <c r="D112" s="106" t="s">
        <v>443</v>
      </c>
      <c r="E112" s="85" t="s">
        <v>2213</v>
      </c>
      <c r="F112" s="85" t="s">
        <v>28</v>
      </c>
      <c r="G112" s="86" t="s">
        <v>46</v>
      </c>
      <c r="H112" s="86" t="s">
        <v>43</v>
      </c>
      <c r="I112" s="85"/>
      <c r="J112" s="86" t="s">
        <v>31</v>
      </c>
      <c r="K112" s="105"/>
      <c r="L112" s="53" t="str">
        <f t="shared" si="4"/>
        <v>ABT-R-SBABTR5502-Scanbody-Φ 5.5-GH 10-AH 2</v>
      </c>
    </row>
    <row r="113" spans="1:12">
      <c r="A113" s="40" t="s">
        <v>1037</v>
      </c>
      <c r="B113" s="49" t="s">
        <v>1627</v>
      </c>
      <c r="C113" s="49" t="s">
        <v>1030</v>
      </c>
      <c r="D113" s="106" t="s">
        <v>443</v>
      </c>
      <c r="E113" s="85" t="s">
        <v>2214</v>
      </c>
      <c r="F113" s="85" t="s">
        <v>49</v>
      </c>
      <c r="G113" s="86" t="s">
        <v>2215</v>
      </c>
      <c r="H113" s="105"/>
      <c r="I113" s="105"/>
      <c r="J113" s="105"/>
      <c r="K113" s="86" t="s">
        <v>50</v>
      </c>
      <c r="L113" s="53" t="str">
        <f>B113&amp;"-"&amp;D113&amp;"-"&amp;E113&amp;"-"&amp;F113&amp;"-"&amp;G113&amp;"-"&amp;K113</f>
        <v>ABT-R-FHSBABTR47N-MUA-Scanbody-Φ 4.7-H 8</v>
      </c>
    </row>
    <row r="114" spans="1:12">
      <c r="A114" s="48" t="s">
        <v>1081</v>
      </c>
      <c r="B114" s="49" t="s">
        <v>1695</v>
      </c>
      <c r="C114" s="97" t="s">
        <v>1082</v>
      </c>
      <c r="D114" s="106" t="s">
        <v>433</v>
      </c>
      <c r="E114" s="85" t="s">
        <v>2216</v>
      </c>
      <c r="F114" s="85" t="s">
        <v>28</v>
      </c>
      <c r="G114" s="86" t="s">
        <v>29</v>
      </c>
      <c r="H114" s="86" t="s">
        <v>30</v>
      </c>
      <c r="I114" s="85"/>
      <c r="J114" s="86" t="s">
        <v>31</v>
      </c>
      <c r="K114" s="105"/>
      <c r="L114" s="53" t="str">
        <f t="shared" ref="L114:L133" si="5">B114&amp;"-"&amp;D114&amp;"-"&amp;E114&amp;"-"&amp;F114&amp;"-"&amp;G114&amp;"-"&amp;H114&amp;"-"&amp;J114</f>
        <v>SNC-M-SBSNCM4502-Scanbody-Φ 4.5-GH 2-AH 2</v>
      </c>
    </row>
    <row r="115" spans="1:12">
      <c r="A115" s="48" t="s">
        <v>1081</v>
      </c>
      <c r="B115" s="49" t="s">
        <v>1695</v>
      </c>
      <c r="C115" s="97" t="s">
        <v>1082</v>
      </c>
      <c r="D115" s="106" t="s">
        <v>433</v>
      </c>
      <c r="E115" s="85" t="s">
        <v>2217</v>
      </c>
      <c r="F115" s="85" t="s">
        <v>28</v>
      </c>
      <c r="G115" s="86" t="s">
        <v>29</v>
      </c>
      <c r="H115" s="86" t="s">
        <v>34</v>
      </c>
      <c r="I115" s="85"/>
      <c r="J115" s="86" t="s">
        <v>31</v>
      </c>
      <c r="K115" s="105"/>
      <c r="L115" s="53" t="str">
        <f t="shared" si="5"/>
        <v>SNC-M-SBSNCM4504-Scanbody-Φ 4.5-GH 4-AH 2</v>
      </c>
    </row>
    <row r="116" spans="1:12">
      <c r="A116" s="48" t="s">
        <v>1081</v>
      </c>
      <c r="B116" s="49" t="s">
        <v>1695</v>
      </c>
      <c r="C116" s="97" t="s">
        <v>1082</v>
      </c>
      <c r="D116" s="106" t="s">
        <v>433</v>
      </c>
      <c r="E116" s="85" t="s">
        <v>2218</v>
      </c>
      <c r="F116" s="85" t="s">
        <v>28</v>
      </c>
      <c r="G116" s="86" t="s">
        <v>29</v>
      </c>
      <c r="H116" s="86" t="s">
        <v>37</v>
      </c>
      <c r="I116" s="85"/>
      <c r="J116" s="86" t="s">
        <v>31</v>
      </c>
      <c r="K116" s="105"/>
      <c r="L116" s="53" t="str">
        <f t="shared" si="5"/>
        <v>SNC-M-SBSNCM4506-Scanbody-Φ 4.5-GH 6-AH 2</v>
      </c>
    </row>
    <row r="117" spans="1:12">
      <c r="A117" s="48" t="s">
        <v>1081</v>
      </c>
      <c r="B117" s="49" t="s">
        <v>1695</v>
      </c>
      <c r="C117" s="97" t="s">
        <v>1082</v>
      </c>
      <c r="D117" s="106" t="s">
        <v>433</v>
      </c>
      <c r="E117" s="85" t="s">
        <v>2219</v>
      </c>
      <c r="F117" s="85" t="s">
        <v>28</v>
      </c>
      <c r="G117" s="86" t="s">
        <v>29</v>
      </c>
      <c r="H117" s="86" t="s">
        <v>40</v>
      </c>
      <c r="I117" s="85"/>
      <c r="J117" s="86" t="s">
        <v>31</v>
      </c>
      <c r="K117" s="105"/>
      <c r="L117" s="53" t="str">
        <f t="shared" si="5"/>
        <v>SNC-M-SBSNCM4508-Scanbody-Φ 4.5-GH 8-AH 2</v>
      </c>
    </row>
    <row r="118" spans="1:12">
      <c r="A118" s="48" t="s">
        <v>1081</v>
      </c>
      <c r="B118" s="49" t="s">
        <v>1695</v>
      </c>
      <c r="C118" s="97" t="s">
        <v>1082</v>
      </c>
      <c r="D118" s="106" t="s">
        <v>433</v>
      </c>
      <c r="E118" s="85" t="s">
        <v>2220</v>
      </c>
      <c r="F118" s="85" t="s">
        <v>28</v>
      </c>
      <c r="G118" s="86" t="s">
        <v>29</v>
      </c>
      <c r="H118" s="86" t="s">
        <v>43</v>
      </c>
      <c r="I118" s="85"/>
      <c r="J118" s="86" t="s">
        <v>31</v>
      </c>
      <c r="K118" s="105"/>
      <c r="L118" s="53" t="str">
        <f t="shared" si="5"/>
        <v>SNC-M-SBSNCM4510-Scanbody-Φ 4.5-GH 10-AH 2</v>
      </c>
    </row>
    <row r="119" spans="1:12">
      <c r="A119" s="48" t="s">
        <v>1081</v>
      </c>
      <c r="B119" s="49" t="s">
        <v>1695</v>
      </c>
      <c r="C119" s="97" t="s">
        <v>1082</v>
      </c>
      <c r="D119" s="106" t="s">
        <v>433</v>
      </c>
      <c r="E119" s="85" t="s">
        <v>2221</v>
      </c>
      <c r="F119" s="85" t="s">
        <v>28</v>
      </c>
      <c r="G119" s="86" t="s">
        <v>46</v>
      </c>
      <c r="H119" s="86" t="s">
        <v>30</v>
      </c>
      <c r="I119" s="85"/>
      <c r="J119" s="86" t="s">
        <v>31</v>
      </c>
      <c r="K119" s="105"/>
      <c r="L119" s="53" t="str">
        <f t="shared" si="5"/>
        <v>SNC-M-SBSNCM5502-Scanbody-Φ 5.5-GH 2-AH 2</v>
      </c>
    </row>
    <row r="120" spans="1:12">
      <c r="A120" s="48" t="s">
        <v>1081</v>
      </c>
      <c r="B120" s="49" t="s">
        <v>1695</v>
      </c>
      <c r="C120" s="97" t="s">
        <v>1082</v>
      </c>
      <c r="D120" s="106" t="s">
        <v>433</v>
      </c>
      <c r="E120" s="85" t="s">
        <v>2222</v>
      </c>
      <c r="F120" s="85" t="s">
        <v>28</v>
      </c>
      <c r="G120" s="86" t="s">
        <v>46</v>
      </c>
      <c r="H120" s="86" t="s">
        <v>34</v>
      </c>
      <c r="I120" s="85"/>
      <c r="J120" s="86" t="s">
        <v>31</v>
      </c>
      <c r="K120" s="105"/>
      <c r="L120" s="53" t="str">
        <f t="shared" si="5"/>
        <v>SNC-M-SBSNCM5504-Scanbody-Φ 5.5-GH 4-AH 2</v>
      </c>
    </row>
    <row r="121" spans="1:12">
      <c r="A121" s="48" t="s">
        <v>1081</v>
      </c>
      <c r="B121" s="49" t="s">
        <v>1695</v>
      </c>
      <c r="C121" s="97" t="s">
        <v>1082</v>
      </c>
      <c r="D121" s="106" t="s">
        <v>433</v>
      </c>
      <c r="E121" s="85" t="s">
        <v>2223</v>
      </c>
      <c r="F121" s="85" t="s">
        <v>28</v>
      </c>
      <c r="G121" s="86" t="s">
        <v>46</v>
      </c>
      <c r="H121" s="86" t="s">
        <v>37</v>
      </c>
      <c r="I121" s="85"/>
      <c r="J121" s="86" t="s">
        <v>31</v>
      </c>
      <c r="K121" s="105"/>
      <c r="L121" s="53" t="str">
        <f t="shared" si="5"/>
        <v>SNC-M-SBSNCM5506-Scanbody-Φ 5.5-GH 6-AH 2</v>
      </c>
    </row>
    <row r="122" spans="1:12">
      <c r="A122" s="48" t="s">
        <v>1081</v>
      </c>
      <c r="B122" s="49" t="s">
        <v>1695</v>
      </c>
      <c r="C122" s="97" t="s">
        <v>1082</v>
      </c>
      <c r="D122" s="106" t="s">
        <v>433</v>
      </c>
      <c r="E122" s="85" t="s">
        <v>2224</v>
      </c>
      <c r="F122" s="85" t="s">
        <v>28</v>
      </c>
      <c r="G122" s="86" t="s">
        <v>46</v>
      </c>
      <c r="H122" s="86" t="s">
        <v>40</v>
      </c>
      <c r="I122" s="85"/>
      <c r="J122" s="86" t="s">
        <v>31</v>
      </c>
      <c r="K122" s="105"/>
      <c r="L122" s="53" t="str">
        <f t="shared" si="5"/>
        <v>SNC-M-SBSNCM5508-Scanbody-Φ 5.5-GH 8-AH 2</v>
      </c>
    </row>
    <row r="123" spans="1:12">
      <c r="A123" s="48" t="s">
        <v>1081</v>
      </c>
      <c r="B123" s="49" t="s">
        <v>1695</v>
      </c>
      <c r="C123" s="97" t="s">
        <v>1082</v>
      </c>
      <c r="D123" s="106" t="s">
        <v>433</v>
      </c>
      <c r="E123" s="85" t="s">
        <v>2225</v>
      </c>
      <c r="F123" s="85" t="s">
        <v>28</v>
      </c>
      <c r="G123" s="86" t="s">
        <v>46</v>
      </c>
      <c r="H123" s="86" t="s">
        <v>43</v>
      </c>
      <c r="I123" s="85"/>
      <c r="J123" s="86" t="s">
        <v>31</v>
      </c>
      <c r="K123" s="105"/>
      <c r="L123" s="53" t="str">
        <f t="shared" si="5"/>
        <v>SNC-M-SBSNCM5510-Scanbody-Φ 5.5-GH 10-AH 2</v>
      </c>
    </row>
    <row r="124" spans="1:12">
      <c r="A124" s="48" t="s">
        <v>1081</v>
      </c>
      <c r="B124" s="49" t="s">
        <v>1695</v>
      </c>
      <c r="C124" s="97" t="s">
        <v>1082</v>
      </c>
      <c r="D124" s="106" t="s">
        <v>443</v>
      </c>
      <c r="E124" s="85" t="s">
        <v>2226</v>
      </c>
      <c r="F124" s="85" t="s">
        <v>28</v>
      </c>
      <c r="G124" s="86" t="s">
        <v>29</v>
      </c>
      <c r="H124" s="86" t="s">
        <v>30</v>
      </c>
      <c r="I124" s="85"/>
      <c r="J124" s="86" t="s">
        <v>31</v>
      </c>
      <c r="K124" s="105"/>
      <c r="L124" s="53" t="str">
        <f t="shared" si="5"/>
        <v>SNC-R-SBSNCR4502-Scanbody-Φ 4.5-GH 2-AH 2</v>
      </c>
    </row>
    <row r="125" spans="1:12">
      <c r="A125" s="48" t="s">
        <v>1081</v>
      </c>
      <c r="B125" s="49" t="s">
        <v>1695</v>
      </c>
      <c r="C125" s="97" t="s">
        <v>1082</v>
      </c>
      <c r="D125" s="106" t="s">
        <v>443</v>
      </c>
      <c r="E125" s="85" t="s">
        <v>2227</v>
      </c>
      <c r="F125" s="85" t="s">
        <v>28</v>
      </c>
      <c r="G125" s="86" t="s">
        <v>29</v>
      </c>
      <c r="H125" s="86" t="s">
        <v>34</v>
      </c>
      <c r="I125" s="85"/>
      <c r="J125" s="86" t="s">
        <v>31</v>
      </c>
      <c r="K125" s="105"/>
      <c r="L125" s="53" t="str">
        <f t="shared" si="5"/>
        <v>SNC-R-SBSNCR4504-Scanbody-Φ 4.5-GH 4-AH 2</v>
      </c>
    </row>
    <row r="126" spans="1:12">
      <c r="A126" s="48" t="s">
        <v>1081</v>
      </c>
      <c r="B126" s="49" t="s">
        <v>1695</v>
      </c>
      <c r="C126" s="97" t="s">
        <v>1082</v>
      </c>
      <c r="D126" s="106" t="s">
        <v>443</v>
      </c>
      <c r="E126" s="85" t="s">
        <v>2228</v>
      </c>
      <c r="F126" s="85" t="s">
        <v>28</v>
      </c>
      <c r="G126" s="86" t="s">
        <v>29</v>
      </c>
      <c r="H126" s="86" t="s">
        <v>37</v>
      </c>
      <c r="I126" s="85"/>
      <c r="J126" s="86" t="s">
        <v>31</v>
      </c>
      <c r="K126" s="105"/>
      <c r="L126" s="53" t="str">
        <f t="shared" si="5"/>
        <v>SNC-R-SBSNCR4506-Scanbody-Φ 4.5-GH 6-AH 2</v>
      </c>
    </row>
    <row r="127" spans="1:12">
      <c r="A127" s="48" t="s">
        <v>1081</v>
      </c>
      <c r="B127" s="49" t="s">
        <v>1695</v>
      </c>
      <c r="C127" s="97" t="s">
        <v>1082</v>
      </c>
      <c r="D127" s="106" t="s">
        <v>443</v>
      </c>
      <c r="E127" s="85" t="s">
        <v>2229</v>
      </c>
      <c r="F127" s="85" t="s">
        <v>28</v>
      </c>
      <c r="G127" s="86" t="s">
        <v>29</v>
      </c>
      <c r="H127" s="86" t="s">
        <v>40</v>
      </c>
      <c r="I127" s="85"/>
      <c r="J127" s="86" t="s">
        <v>31</v>
      </c>
      <c r="K127" s="105"/>
      <c r="L127" s="53" t="str">
        <f t="shared" si="5"/>
        <v>SNC-R-SBSNCR4508-Scanbody-Φ 4.5-GH 8-AH 2</v>
      </c>
    </row>
    <row r="128" spans="1:12">
      <c r="A128" s="48" t="s">
        <v>1081</v>
      </c>
      <c r="B128" s="49" t="s">
        <v>1695</v>
      </c>
      <c r="C128" s="97" t="s">
        <v>1082</v>
      </c>
      <c r="D128" s="106" t="s">
        <v>443</v>
      </c>
      <c r="E128" s="85" t="s">
        <v>2230</v>
      </c>
      <c r="F128" s="85" t="s">
        <v>28</v>
      </c>
      <c r="G128" s="86" t="s">
        <v>29</v>
      </c>
      <c r="H128" s="86" t="s">
        <v>43</v>
      </c>
      <c r="I128" s="85"/>
      <c r="J128" s="86" t="s">
        <v>31</v>
      </c>
      <c r="K128" s="105"/>
      <c r="L128" s="53" t="str">
        <f t="shared" si="5"/>
        <v>SNC-R-SBSNCR4510-Scanbody-Φ 4.5-GH 10-AH 2</v>
      </c>
    </row>
    <row r="129" spans="1:12">
      <c r="A129" s="48" t="s">
        <v>1081</v>
      </c>
      <c r="B129" s="49" t="s">
        <v>1695</v>
      </c>
      <c r="C129" s="97" t="s">
        <v>1082</v>
      </c>
      <c r="D129" s="106" t="s">
        <v>443</v>
      </c>
      <c r="E129" s="85" t="s">
        <v>2231</v>
      </c>
      <c r="F129" s="85" t="s">
        <v>28</v>
      </c>
      <c r="G129" s="86" t="s">
        <v>46</v>
      </c>
      <c r="H129" s="86" t="s">
        <v>30</v>
      </c>
      <c r="I129" s="85"/>
      <c r="J129" s="86" t="s">
        <v>31</v>
      </c>
      <c r="K129" s="105"/>
      <c r="L129" s="53" t="str">
        <f t="shared" si="5"/>
        <v>SNC-R-SBSNCR5502-Scanbody-Φ 5.5-GH 2-AH 2</v>
      </c>
    </row>
    <row r="130" spans="1:12">
      <c r="A130" s="48" t="s">
        <v>1081</v>
      </c>
      <c r="B130" s="49" t="s">
        <v>1695</v>
      </c>
      <c r="C130" s="97" t="s">
        <v>1082</v>
      </c>
      <c r="D130" s="106" t="s">
        <v>443</v>
      </c>
      <c r="E130" s="85" t="s">
        <v>2232</v>
      </c>
      <c r="F130" s="85" t="s">
        <v>28</v>
      </c>
      <c r="G130" s="86" t="s">
        <v>46</v>
      </c>
      <c r="H130" s="86" t="s">
        <v>34</v>
      </c>
      <c r="I130" s="85"/>
      <c r="J130" s="86" t="s">
        <v>31</v>
      </c>
      <c r="K130" s="105"/>
      <c r="L130" s="53" t="str">
        <f t="shared" si="5"/>
        <v>SNC-R-SBSNCR5504-Scanbody-Φ 5.5-GH 4-AH 2</v>
      </c>
    </row>
    <row r="131" spans="1:12">
      <c r="A131" s="48" t="s">
        <v>1081</v>
      </c>
      <c r="B131" s="49" t="s">
        <v>1695</v>
      </c>
      <c r="C131" s="97" t="s">
        <v>1082</v>
      </c>
      <c r="D131" s="106" t="s">
        <v>443</v>
      </c>
      <c r="E131" s="85" t="s">
        <v>2233</v>
      </c>
      <c r="F131" s="85" t="s">
        <v>28</v>
      </c>
      <c r="G131" s="86" t="s">
        <v>46</v>
      </c>
      <c r="H131" s="86" t="s">
        <v>37</v>
      </c>
      <c r="I131" s="85"/>
      <c r="J131" s="86" t="s">
        <v>31</v>
      </c>
      <c r="K131" s="105"/>
      <c r="L131" s="53" t="str">
        <f t="shared" si="5"/>
        <v>SNC-R-SBSNCR5506-Scanbody-Φ 5.5-GH 6-AH 2</v>
      </c>
    </row>
    <row r="132" spans="1:12">
      <c r="A132" s="48" t="s">
        <v>1081</v>
      </c>
      <c r="B132" s="49" t="s">
        <v>1695</v>
      </c>
      <c r="C132" s="97" t="s">
        <v>1082</v>
      </c>
      <c r="D132" s="106" t="s">
        <v>443</v>
      </c>
      <c r="E132" s="85" t="s">
        <v>2234</v>
      </c>
      <c r="F132" s="85" t="s">
        <v>28</v>
      </c>
      <c r="G132" s="86" t="s">
        <v>46</v>
      </c>
      <c r="H132" s="86" t="s">
        <v>40</v>
      </c>
      <c r="I132" s="85"/>
      <c r="J132" s="86" t="s">
        <v>31</v>
      </c>
      <c r="K132" s="105"/>
      <c r="L132" s="53" t="str">
        <f t="shared" si="5"/>
        <v>SNC-R-SBSNCR5508-Scanbody-Φ 5.5-GH 8-AH 2</v>
      </c>
    </row>
    <row r="133" spans="1:12">
      <c r="A133" s="48" t="s">
        <v>1081</v>
      </c>
      <c r="B133" s="49" t="s">
        <v>1695</v>
      </c>
      <c r="C133" s="97" t="s">
        <v>1082</v>
      </c>
      <c r="D133" s="106" t="s">
        <v>443</v>
      </c>
      <c r="E133" s="85" t="s">
        <v>2235</v>
      </c>
      <c r="F133" s="85" t="s">
        <v>28</v>
      </c>
      <c r="G133" s="86" t="s">
        <v>46</v>
      </c>
      <c r="H133" s="86" t="s">
        <v>43</v>
      </c>
      <c r="I133" s="85"/>
      <c r="J133" s="86" t="s">
        <v>31</v>
      </c>
      <c r="K133" s="105"/>
      <c r="L133" s="53" t="str">
        <f t="shared" si="5"/>
        <v>SNC-R-SBSNCR5510-Scanbody-Φ 5.5-GH 10-AH 2</v>
      </c>
    </row>
    <row r="134" spans="1:12">
      <c r="A134" s="48" t="s">
        <v>1081</v>
      </c>
      <c r="B134" s="49" t="s">
        <v>1695</v>
      </c>
      <c r="C134" s="97" t="s">
        <v>1082</v>
      </c>
      <c r="D134" s="106" t="s">
        <v>702</v>
      </c>
      <c r="E134" s="85" t="s">
        <v>2236</v>
      </c>
      <c r="F134" s="85" t="s">
        <v>49</v>
      </c>
      <c r="G134" s="86" t="s">
        <v>2237</v>
      </c>
      <c r="H134" s="105"/>
      <c r="I134" s="105"/>
      <c r="J134" s="105"/>
      <c r="K134" s="86" t="s">
        <v>50</v>
      </c>
      <c r="L134" s="53" t="str">
        <f>B134&amp;"-"&amp;D134&amp;"-"&amp;E134&amp;"-"&amp;F134&amp;"-"&amp;G134&amp;"-"&amp;K134</f>
        <v>SNC-M/R-FHSBSNC49N-MUA-Scanbody-Φ 4.9-H 8</v>
      </c>
    </row>
    <row r="135" spans="1:12">
      <c r="A135" s="107" t="s">
        <v>1117</v>
      </c>
      <c r="B135" s="37" t="s">
        <v>1765</v>
      </c>
      <c r="C135" s="31" t="s">
        <v>1117</v>
      </c>
      <c r="D135" s="106" t="s">
        <v>433</v>
      </c>
      <c r="E135" s="85" t="s">
        <v>2238</v>
      </c>
      <c r="F135" s="85" t="s">
        <v>28</v>
      </c>
      <c r="G135" s="86" t="s">
        <v>29</v>
      </c>
      <c r="H135" s="86" t="s">
        <v>30</v>
      </c>
      <c r="I135" s="85"/>
      <c r="J135" s="86" t="s">
        <v>31</v>
      </c>
      <c r="K135" s="105"/>
      <c r="L135" s="53" t="str">
        <f t="shared" ref="L135:L154" si="6">B135&amp;"-"&amp;D135&amp;"-"&amp;E135&amp;"-"&amp;F135&amp;"-"&amp;G135&amp;"-"&amp;H135&amp;"-"&amp;J135</f>
        <v>COW-M-SBCOWM4502-Scanbody-Φ 4.5-GH 2-AH 2</v>
      </c>
    </row>
    <row r="136" spans="1:12">
      <c r="A136" s="107" t="s">
        <v>1117</v>
      </c>
      <c r="B136" s="37" t="s">
        <v>1765</v>
      </c>
      <c r="C136" s="31" t="s">
        <v>1117</v>
      </c>
      <c r="D136" s="106" t="s">
        <v>433</v>
      </c>
      <c r="E136" s="85" t="s">
        <v>2239</v>
      </c>
      <c r="F136" s="85" t="s">
        <v>28</v>
      </c>
      <c r="G136" s="86" t="s">
        <v>29</v>
      </c>
      <c r="H136" s="86" t="s">
        <v>34</v>
      </c>
      <c r="I136" s="85"/>
      <c r="J136" s="86" t="s">
        <v>31</v>
      </c>
      <c r="K136" s="105"/>
      <c r="L136" s="53" t="str">
        <f t="shared" si="6"/>
        <v>COW-M-SBCOWM4504-Scanbody-Φ 4.5-GH 4-AH 2</v>
      </c>
    </row>
    <row r="137" spans="1:12">
      <c r="A137" s="107" t="s">
        <v>1117</v>
      </c>
      <c r="B137" s="37" t="s">
        <v>1765</v>
      </c>
      <c r="C137" s="31" t="s">
        <v>1117</v>
      </c>
      <c r="D137" s="106" t="s">
        <v>433</v>
      </c>
      <c r="E137" s="85" t="s">
        <v>2240</v>
      </c>
      <c r="F137" s="85" t="s">
        <v>28</v>
      </c>
      <c r="G137" s="86" t="s">
        <v>29</v>
      </c>
      <c r="H137" s="86" t="s">
        <v>37</v>
      </c>
      <c r="I137" s="85"/>
      <c r="J137" s="86" t="s">
        <v>31</v>
      </c>
      <c r="K137" s="105"/>
      <c r="L137" s="53" t="str">
        <f t="shared" si="6"/>
        <v>COW-M-SBCOWM4506-Scanbody-Φ 4.5-GH 6-AH 2</v>
      </c>
    </row>
    <row r="138" spans="1:12">
      <c r="A138" s="107" t="s">
        <v>1117</v>
      </c>
      <c r="B138" s="37" t="s">
        <v>1765</v>
      </c>
      <c r="C138" s="31" t="s">
        <v>1117</v>
      </c>
      <c r="D138" s="106" t="s">
        <v>433</v>
      </c>
      <c r="E138" s="85" t="s">
        <v>2241</v>
      </c>
      <c r="F138" s="85" t="s">
        <v>28</v>
      </c>
      <c r="G138" s="86" t="s">
        <v>29</v>
      </c>
      <c r="H138" s="86" t="s">
        <v>40</v>
      </c>
      <c r="I138" s="85"/>
      <c r="J138" s="86" t="s">
        <v>31</v>
      </c>
      <c r="K138" s="105"/>
      <c r="L138" s="53" t="str">
        <f t="shared" si="6"/>
        <v>COW-M-SBCOWM4508-Scanbody-Φ 4.5-GH 8-AH 2</v>
      </c>
    </row>
    <row r="139" spans="1:12">
      <c r="A139" s="107" t="s">
        <v>1117</v>
      </c>
      <c r="B139" s="37" t="s">
        <v>1765</v>
      </c>
      <c r="C139" s="31" t="s">
        <v>1117</v>
      </c>
      <c r="D139" s="106" t="s">
        <v>433</v>
      </c>
      <c r="E139" s="85" t="s">
        <v>2242</v>
      </c>
      <c r="F139" s="85" t="s">
        <v>28</v>
      </c>
      <c r="G139" s="86" t="s">
        <v>29</v>
      </c>
      <c r="H139" s="86" t="s">
        <v>43</v>
      </c>
      <c r="I139" s="85"/>
      <c r="J139" s="86" t="s">
        <v>31</v>
      </c>
      <c r="K139" s="105"/>
      <c r="L139" s="53" t="str">
        <f t="shared" si="6"/>
        <v>COW-M-SBCOWM4510-Scanbody-Φ 4.5-GH 10-AH 2</v>
      </c>
    </row>
    <row r="140" spans="1:12">
      <c r="A140" s="107" t="s">
        <v>1117</v>
      </c>
      <c r="B140" s="37" t="s">
        <v>1765</v>
      </c>
      <c r="C140" s="31" t="s">
        <v>1117</v>
      </c>
      <c r="D140" s="106" t="s">
        <v>433</v>
      </c>
      <c r="E140" s="85" t="s">
        <v>2243</v>
      </c>
      <c r="F140" s="85" t="s">
        <v>28</v>
      </c>
      <c r="G140" s="86" t="s">
        <v>46</v>
      </c>
      <c r="H140" s="86" t="s">
        <v>30</v>
      </c>
      <c r="I140" s="85"/>
      <c r="J140" s="86" t="s">
        <v>31</v>
      </c>
      <c r="K140" s="105"/>
      <c r="L140" s="53" t="str">
        <f t="shared" si="6"/>
        <v>COW-M-SBCOWM5502-Scanbody-Φ 5.5-GH 2-AH 2</v>
      </c>
    </row>
    <row r="141" spans="1:12">
      <c r="A141" s="107" t="s">
        <v>1117</v>
      </c>
      <c r="B141" s="37" t="s">
        <v>1765</v>
      </c>
      <c r="C141" s="31" t="s">
        <v>1117</v>
      </c>
      <c r="D141" s="106" t="s">
        <v>433</v>
      </c>
      <c r="E141" s="85" t="s">
        <v>2244</v>
      </c>
      <c r="F141" s="85" t="s">
        <v>28</v>
      </c>
      <c r="G141" s="86" t="s">
        <v>46</v>
      </c>
      <c r="H141" s="86" t="s">
        <v>34</v>
      </c>
      <c r="I141" s="85"/>
      <c r="J141" s="86" t="s">
        <v>31</v>
      </c>
      <c r="K141" s="105"/>
      <c r="L141" s="53" t="str">
        <f t="shared" si="6"/>
        <v>COW-M-SBCOWM5504-Scanbody-Φ 5.5-GH 4-AH 2</v>
      </c>
    </row>
    <row r="142" spans="1:12">
      <c r="A142" s="107" t="s">
        <v>1117</v>
      </c>
      <c r="B142" s="37" t="s">
        <v>1765</v>
      </c>
      <c r="C142" s="31" t="s">
        <v>1117</v>
      </c>
      <c r="D142" s="106" t="s">
        <v>433</v>
      </c>
      <c r="E142" s="85" t="s">
        <v>2245</v>
      </c>
      <c r="F142" s="85" t="s">
        <v>28</v>
      </c>
      <c r="G142" s="86" t="s">
        <v>46</v>
      </c>
      <c r="H142" s="86" t="s">
        <v>37</v>
      </c>
      <c r="I142" s="85"/>
      <c r="J142" s="86" t="s">
        <v>31</v>
      </c>
      <c r="K142" s="105"/>
      <c r="L142" s="53" t="str">
        <f t="shared" si="6"/>
        <v>COW-M-SBCOWM5506-Scanbody-Φ 5.5-GH 6-AH 2</v>
      </c>
    </row>
    <row r="143" spans="1:12">
      <c r="A143" s="107" t="s">
        <v>1117</v>
      </c>
      <c r="B143" s="37" t="s">
        <v>1765</v>
      </c>
      <c r="C143" s="31" t="s">
        <v>1117</v>
      </c>
      <c r="D143" s="106" t="s">
        <v>433</v>
      </c>
      <c r="E143" s="85" t="s">
        <v>2246</v>
      </c>
      <c r="F143" s="85" t="s">
        <v>28</v>
      </c>
      <c r="G143" s="86" t="s">
        <v>46</v>
      </c>
      <c r="H143" s="86" t="s">
        <v>40</v>
      </c>
      <c r="I143" s="85"/>
      <c r="J143" s="86" t="s">
        <v>31</v>
      </c>
      <c r="K143" s="105"/>
      <c r="L143" s="53" t="str">
        <f t="shared" si="6"/>
        <v>COW-M-SBCOWM5508-Scanbody-Φ 5.5-GH 8-AH 2</v>
      </c>
    </row>
    <row r="144" spans="1:12">
      <c r="A144" s="107" t="s">
        <v>1117</v>
      </c>
      <c r="B144" s="37" t="s">
        <v>1765</v>
      </c>
      <c r="C144" s="31" t="s">
        <v>1117</v>
      </c>
      <c r="D144" s="106" t="s">
        <v>433</v>
      </c>
      <c r="E144" s="85" t="s">
        <v>2247</v>
      </c>
      <c r="F144" s="85" t="s">
        <v>28</v>
      </c>
      <c r="G144" s="86" t="s">
        <v>46</v>
      </c>
      <c r="H144" s="86" t="s">
        <v>43</v>
      </c>
      <c r="I144" s="85"/>
      <c r="J144" s="86" t="s">
        <v>31</v>
      </c>
      <c r="K144" s="105"/>
      <c r="L144" s="53" t="str">
        <f t="shared" si="6"/>
        <v>COW-M-SBCOWM5510-Scanbody-Φ 5.5-GH 10-AH 2</v>
      </c>
    </row>
    <row r="145" spans="1:12">
      <c r="A145" s="107" t="s">
        <v>1117</v>
      </c>
      <c r="B145" s="37" t="s">
        <v>1765</v>
      </c>
      <c r="C145" s="31" t="s">
        <v>1117</v>
      </c>
      <c r="D145" s="106" t="s">
        <v>443</v>
      </c>
      <c r="E145" s="85" t="s">
        <v>2248</v>
      </c>
      <c r="F145" s="85" t="s">
        <v>28</v>
      </c>
      <c r="G145" s="86" t="s">
        <v>29</v>
      </c>
      <c r="H145" s="86" t="s">
        <v>30</v>
      </c>
      <c r="I145" s="85"/>
      <c r="J145" s="86" t="s">
        <v>31</v>
      </c>
      <c r="K145" s="105"/>
      <c r="L145" s="53" t="str">
        <f t="shared" si="6"/>
        <v>COW-R-SBCOWR4502-Scanbody-Φ 4.5-GH 2-AH 2</v>
      </c>
    </row>
    <row r="146" spans="1:12">
      <c r="A146" s="107" t="s">
        <v>1117</v>
      </c>
      <c r="B146" s="37" t="s">
        <v>1765</v>
      </c>
      <c r="C146" s="31" t="s">
        <v>1117</v>
      </c>
      <c r="D146" s="106" t="s">
        <v>443</v>
      </c>
      <c r="E146" s="85" t="s">
        <v>2249</v>
      </c>
      <c r="F146" s="85" t="s">
        <v>28</v>
      </c>
      <c r="G146" s="86" t="s">
        <v>29</v>
      </c>
      <c r="H146" s="86" t="s">
        <v>34</v>
      </c>
      <c r="I146" s="85"/>
      <c r="J146" s="86" t="s">
        <v>31</v>
      </c>
      <c r="K146" s="105"/>
      <c r="L146" s="53" t="str">
        <f t="shared" si="6"/>
        <v>COW-R-SBCOWR4504-Scanbody-Φ 4.5-GH 4-AH 2</v>
      </c>
    </row>
    <row r="147" spans="1:12">
      <c r="A147" s="107" t="s">
        <v>1117</v>
      </c>
      <c r="B147" s="37" t="s">
        <v>1765</v>
      </c>
      <c r="C147" s="31" t="s">
        <v>1117</v>
      </c>
      <c r="D147" s="106" t="s">
        <v>443</v>
      </c>
      <c r="E147" s="85" t="s">
        <v>2250</v>
      </c>
      <c r="F147" s="85" t="s">
        <v>28</v>
      </c>
      <c r="G147" s="86" t="s">
        <v>29</v>
      </c>
      <c r="H147" s="86" t="s">
        <v>37</v>
      </c>
      <c r="I147" s="85"/>
      <c r="J147" s="86" t="s">
        <v>31</v>
      </c>
      <c r="K147" s="105"/>
      <c r="L147" s="53" t="str">
        <f t="shared" si="6"/>
        <v>COW-R-SBCOWR4506-Scanbody-Φ 4.5-GH 6-AH 2</v>
      </c>
    </row>
    <row r="148" spans="1:12">
      <c r="A148" s="107" t="s">
        <v>1117</v>
      </c>
      <c r="B148" s="37" t="s">
        <v>1765</v>
      </c>
      <c r="C148" s="31" t="s">
        <v>1117</v>
      </c>
      <c r="D148" s="106" t="s">
        <v>443</v>
      </c>
      <c r="E148" s="85" t="s">
        <v>2251</v>
      </c>
      <c r="F148" s="85" t="s">
        <v>28</v>
      </c>
      <c r="G148" s="86" t="s">
        <v>29</v>
      </c>
      <c r="H148" s="86" t="s">
        <v>40</v>
      </c>
      <c r="I148" s="85"/>
      <c r="J148" s="86" t="s">
        <v>31</v>
      </c>
      <c r="K148" s="105"/>
      <c r="L148" s="53" t="str">
        <f t="shared" si="6"/>
        <v>COW-R-SBCOWR4508-Scanbody-Φ 4.5-GH 8-AH 2</v>
      </c>
    </row>
    <row r="149" spans="1:12">
      <c r="A149" s="107" t="s">
        <v>1117</v>
      </c>
      <c r="B149" s="37" t="s">
        <v>1765</v>
      </c>
      <c r="C149" s="31" t="s">
        <v>1117</v>
      </c>
      <c r="D149" s="106" t="s">
        <v>443</v>
      </c>
      <c r="E149" s="85" t="s">
        <v>2252</v>
      </c>
      <c r="F149" s="85" t="s">
        <v>28</v>
      </c>
      <c r="G149" s="86" t="s">
        <v>29</v>
      </c>
      <c r="H149" s="86" t="s">
        <v>43</v>
      </c>
      <c r="I149" s="85"/>
      <c r="J149" s="86" t="s">
        <v>31</v>
      </c>
      <c r="K149" s="105"/>
      <c r="L149" s="53" t="str">
        <f t="shared" si="6"/>
        <v>COW-R-SBCOWR4510-Scanbody-Φ 4.5-GH 10-AH 2</v>
      </c>
    </row>
    <row r="150" spans="1:12">
      <c r="A150" s="107" t="s">
        <v>1117</v>
      </c>
      <c r="B150" s="37" t="s">
        <v>1765</v>
      </c>
      <c r="C150" s="31" t="s">
        <v>1117</v>
      </c>
      <c r="D150" s="106" t="s">
        <v>443</v>
      </c>
      <c r="E150" s="85" t="s">
        <v>2253</v>
      </c>
      <c r="F150" s="85" t="s">
        <v>28</v>
      </c>
      <c r="G150" s="86" t="s">
        <v>46</v>
      </c>
      <c r="H150" s="86" t="s">
        <v>30</v>
      </c>
      <c r="I150" s="85"/>
      <c r="J150" s="86" t="s">
        <v>31</v>
      </c>
      <c r="K150" s="105"/>
      <c r="L150" s="53" t="str">
        <f t="shared" si="6"/>
        <v>COW-R-SBCOWR5502-Scanbody-Φ 5.5-GH 2-AH 2</v>
      </c>
    </row>
    <row r="151" spans="1:12">
      <c r="A151" s="107" t="s">
        <v>1117</v>
      </c>
      <c r="B151" s="37" t="s">
        <v>1765</v>
      </c>
      <c r="C151" s="31" t="s">
        <v>1117</v>
      </c>
      <c r="D151" s="106" t="s">
        <v>443</v>
      </c>
      <c r="E151" s="85" t="s">
        <v>2254</v>
      </c>
      <c r="F151" s="85" t="s">
        <v>28</v>
      </c>
      <c r="G151" s="86" t="s">
        <v>46</v>
      </c>
      <c r="H151" s="86" t="s">
        <v>34</v>
      </c>
      <c r="I151" s="85"/>
      <c r="J151" s="86" t="s">
        <v>31</v>
      </c>
      <c r="K151" s="105"/>
      <c r="L151" s="53" t="str">
        <f t="shared" si="6"/>
        <v>COW-R-SBCOWR5504-Scanbody-Φ 5.5-GH 4-AH 2</v>
      </c>
    </row>
    <row r="152" spans="1:12">
      <c r="A152" s="107" t="s">
        <v>1117</v>
      </c>
      <c r="B152" s="37" t="s">
        <v>1765</v>
      </c>
      <c r="C152" s="31" t="s">
        <v>1117</v>
      </c>
      <c r="D152" s="106" t="s">
        <v>443</v>
      </c>
      <c r="E152" s="85" t="s">
        <v>2255</v>
      </c>
      <c r="F152" s="85" t="s">
        <v>28</v>
      </c>
      <c r="G152" s="86" t="s">
        <v>46</v>
      </c>
      <c r="H152" s="86" t="s">
        <v>37</v>
      </c>
      <c r="I152" s="85"/>
      <c r="J152" s="86" t="s">
        <v>31</v>
      </c>
      <c r="K152" s="105"/>
      <c r="L152" s="53" t="str">
        <f t="shared" si="6"/>
        <v>COW-R-SBCOWR5506-Scanbody-Φ 5.5-GH 6-AH 2</v>
      </c>
    </row>
    <row r="153" spans="1:12">
      <c r="A153" s="107" t="s">
        <v>1117</v>
      </c>
      <c r="B153" s="37" t="s">
        <v>1765</v>
      </c>
      <c r="C153" s="31" t="s">
        <v>1117</v>
      </c>
      <c r="D153" s="106" t="s">
        <v>443</v>
      </c>
      <c r="E153" s="85" t="s">
        <v>2256</v>
      </c>
      <c r="F153" s="85" t="s">
        <v>28</v>
      </c>
      <c r="G153" s="86" t="s">
        <v>46</v>
      </c>
      <c r="H153" s="86" t="s">
        <v>40</v>
      </c>
      <c r="I153" s="85"/>
      <c r="J153" s="86" t="s">
        <v>31</v>
      </c>
      <c r="K153" s="105"/>
      <c r="L153" s="53" t="str">
        <f t="shared" si="6"/>
        <v>COW-R-SBCOWR5508-Scanbody-Φ 5.5-GH 8-AH 2</v>
      </c>
    </row>
    <row r="154" spans="1:12">
      <c r="A154" s="107" t="s">
        <v>1117</v>
      </c>
      <c r="B154" s="37" t="s">
        <v>1765</v>
      </c>
      <c r="C154" s="31" t="s">
        <v>1117</v>
      </c>
      <c r="D154" s="106" t="s">
        <v>443</v>
      </c>
      <c r="E154" s="85" t="s">
        <v>2257</v>
      </c>
      <c r="F154" s="85" t="s">
        <v>28</v>
      </c>
      <c r="G154" s="86" t="s">
        <v>46</v>
      </c>
      <c r="H154" s="86" t="s">
        <v>43</v>
      </c>
      <c r="I154" s="85"/>
      <c r="J154" s="86" t="s">
        <v>31</v>
      </c>
      <c r="K154" s="105"/>
      <c r="L154" s="53" t="str">
        <f t="shared" si="6"/>
        <v>COW-R-SBCOWR5510-Scanbody-Φ 5.5-GH 10-AH 2</v>
      </c>
    </row>
    <row r="155" spans="1:12">
      <c r="A155" s="107" t="s">
        <v>1117</v>
      </c>
      <c r="B155" s="37" t="s">
        <v>1765</v>
      </c>
      <c r="C155" s="31" t="s">
        <v>1117</v>
      </c>
      <c r="D155" s="108" t="s">
        <v>702</v>
      </c>
      <c r="E155" s="85" t="s">
        <v>2258</v>
      </c>
      <c r="F155" s="85" t="s">
        <v>49</v>
      </c>
      <c r="G155" s="86" t="s">
        <v>29</v>
      </c>
      <c r="H155" s="105"/>
      <c r="I155" s="105"/>
      <c r="J155" s="105"/>
      <c r="K155" s="86" t="s">
        <v>50</v>
      </c>
      <c r="L155" s="53" t="str">
        <f>B155&amp;"-"&amp;D155&amp;"-"&amp;E155&amp;"-"&amp;F155&amp;"-"&amp;G155&amp;"-"&amp;K155</f>
        <v>COW-M/R-FHSBCOW45N-MUA-Scanbody-Φ 4.5-H 8</v>
      </c>
    </row>
    <row r="156" spans="1:12">
      <c r="A156" s="107" t="s">
        <v>1117</v>
      </c>
      <c r="B156" s="37" t="s">
        <v>1765</v>
      </c>
      <c r="C156" s="31" t="s">
        <v>1117</v>
      </c>
      <c r="D156" s="105"/>
      <c r="E156" s="85" t="s">
        <v>2259</v>
      </c>
      <c r="F156" s="85" t="s">
        <v>49</v>
      </c>
      <c r="G156" s="86" t="s">
        <v>46</v>
      </c>
      <c r="H156" s="105"/>
      <c r="I156" s="105"/>
      <c r="J156" s="105"/>
      <c r="K156" s="86" t="s">
        <v>50</v>
      </c>
      <c r="L156" s="53" t="str">
        <f>B156&amp;"-"&amp;D156&amp;"-"&amp;E156&amp;"-"&amp;F156&amp;"-"&amp;G156&amp;"-"&amp;K156</f>
        <v>COW--FHSBCOW50N-MUA-Scanbody-Φ 5.5-H 8</v>
      </c>
    </row>
    <row r="157" spans="1:12">
      <c r="A157" s="48" t="s">
        <v>1193</v>
      </c>
      <c r="B157" s="37" t="s">
        <v>1952</v>
      </c>
      <c r="C157" s="31" t="s">
        <v>1194</v>
      </c>
      <c r="D157" s="106" t="s">
        <v>433</v>
      </c>
      <c r="E157" s="85" t="s">
        <v>2260</v>
      </c>
      <c r="F157" s="85" t="s">
        <v>28</v>
      </c>
      <c r="G157" s="86" t="s">
        <v>29</v>
      </c>
      <c r="H157" s="86" t="s">
        <v>30</v>
      </c>
      <c r="I157" s="85"/>
      <c r="J157" s="86" t="s">
        <v>31</v>
      </c>
      <c r="K157" s="105"/>
      <c r="L157" s="53" t="str">
        <f t="shared" ref="L157:L176" si="7">B157&amp;"-"&amp;D157&amp;"-"&amp;E157&amp;"-"&amp;F157&amp;"-"&amp;G157&amp;"-"&amp;H157&amp;"-"&amp;J157</f>
        <v>HS-M-SBHSETM4502-Scanbody-Φ 4.5-GH 2-AH 2</v>
      </c>
    </row>
    <row r="158" spans="1:12">
      <c r="A158" s="48" t="s">
        <v>1193</v>
      </c>
      <c r="B158" s="37" t="s">
        <v>1952</v>
      </c>
      <c r="C158" s="31" t="s">
        <v>1194</v>
      </c>
      <c r="D158" s="106" t="s">
        <v>433</v>
      </c>
      <c r="E158" s="85" t="s">
        <v>2261</v>
      </c>
      <c r="F158" s="85" t="s">
        <v>28</v>
      </c>
      <c r="G158" s="86" t="s">
        <v>29</v>
      </c>
      <c r="H158" s="86" t="s">
        <v>34</v>
      </c>
      <c r="I158" s="85"/>
      <c r="J158" s="86" t="s">
        <v>31</v>
      </c>
      <c r="K158" s="105"/>
      <c r="L158" s="53" t="str">
        <f t="shared" si="7"/>
        <v>HS-M-SBHSETM4504-Scanbody-Φ 4.5-GH 4-AH 2</v>
      </c>
    </row>
    <row r="159" spans="1:12">
      <c r="A159" s="48" t="s">
        <v>1193</v>
      </c>
      <c r="B159" s="37" t="s">
        <v>1952</v>
      </c>
      <c r="C159" s="31" t="s">
        <v>1194</v>
      </c>
      <c r="D159" s="106" t="s">
        <v>433</v>
      </c>
      <c r="E159" s="85" t="s">
        <v>2262</v>
      </c>
      <c r="F159" s="85" t="s">
        <v>28</v>
      </c>
      <c r="G159" s="86" t="s">
        <v>29</v>
      </c>
      <c r="H159" s="86" t="s">
        <v>37</v>
      </c>
      <c r="I159" s="85"/>
      <c r="J159" s="86" t="s">
        <v>31</v>
      </c>
      <c r="K159" s="105"/>
      <c r="L159" s="53" t="str">
        <f t="shared" si="7"/>
        <v>HS-M-SBHSETM4506-Scanbody-Φ 4.5-GH 6-AH 2</v>
      </c>
    </row>
    <row r="160" spans="1:12">
      <c r="A160" s="48" t="s">
        <v>1193</v>
      </c>
      <c r="B160" s="37" t="s">
        <v>1952</v>
      </c>
      <c r="C160" s="31" t="s">
        <v>1194</v>
      </c>
      <c r="D160" s="106" t="s">
        <v>433</v>
      </c>
      <c r="E160" s="85" t="s">
        <v>2263</v>
      </c>
      <c r="F160" s="85" t="s">
        <v>28</v>
      </c>
      <c r="G160" s="86" t="s">
        <v>29</v>
      </c>
      <c r="H160" s="86" t="s">
        <v>40</v>
      </c>
      <c r="I160" s="85"/>
      <c r="J160" s="86" t="s">
        <v>31</v>
      </c>
      <c r="K160" s="105"/>
      <c r="L160" s="53" t="str">
        <f t="shared" si="7"/>
        <v>HS-M-SBHSETM4508-Scanbody-Φ 4.5-GH 8-AH 2</v>
      </c>
    </row>
    <row r="161" spans="1:12">
      <c r="A161" s="48" t="s">
        <v>1193</v>
      </c>
      <c r="B161" s="37" t="s">
        <v>1952</v>
      </c>
      <c r="C161" s="31" t="s">
        <v>1194</v>
      </c>
      <c r="D161" s="106" t="s">
        <v>433</v>
      </c>
      <c r="E161" s="85" t="s">
        <v>2264</v>
      </c>
      <c r="F161" s="85" t="s">
        <v>28</v>
      </c>
      <c r="G161" s="86" t="s">
        <v>29</v>
      </c>
      <c r="H161" s="86" t="s">
        <v>43</v>
      </c>
      <c r="I161" s="85"/>
      <c r="J161" s="86" t="s">
        <v>31</v>
      </c>
      <c r="K161" s="105"/>
      <c r="L161" s="53" t="str">
        <f t="shared" si="7"/>
        <v>HS-M-SBHSETM4510-Scanbody-Φ 4.5-GH 10-AH 2</v>
      </c>
    </row>
    <row r="162" spans="1:12">
      <c r="A162" s="48" t="s">
        <v>1193</v>
      </c>
      <c r="B162" s="37" t="s">
        <v>1952</v>
      </c>
      <c r="C162" s="31" t="s">
        <v>1194</v>
      </c>
      <c r="D162" s="106" t="s">
        <v>433</v>
      </c>
      <c r="E162" s="85" t="s">
        <v>2265</v>
      </c>
      <c r="F162" s="85" t="s">
        <v>28</v>
      </c>
      <c r="G162" s="86" t="s">
        <v>46</v>
      </c>
      <c r="H162" s="86" t="s">
        <v>30</v>
      </c>
      <c r="I162" s="85"/>
      <c r="J162" s="86" t="s">
        <v>31</v>
      </c>
      <c r="K162" s="105"/>
      <c r="L162" s="53" t="str">
        <f t="shared" si="7"/>
        <v>HS-M-SBHSETM5502-Scanbody-Φ 5.5-GH 2-AH 2</v>
      </c>
    </row>
    <row r="163" spans="1:12">
      <c r="A163" s="48" t="s">
        <v>1193</v>
      </c>
      <c r="B163" s="37" t="s">
        <v>1952</v>
      </c>
      <c r="C163" s="31" t="s">
        <v>1194</v>
      </c>
      <c r="D163" s="106" t="s">
        <v>433</v>
      </c>
      <c r="E163" s="85" t="s">
        <v>2266</v>
      </c>
      <c r="F163" s="85" t="s">
        <v>28</v>
      </c>
      <c r="G163" s="86" t="s">
        <v>46</v>
      </c>
      <c r="H163" s="86" t="s">
        <v>34</v>
      </c>
      <c r="I163" s="85"/>
      <c r="J163" s="86" t="s">
        <v>31</v>
      </c>
      <c r="K163" s="105"/>
      <c r="L163" s="53" t="str">
        <f t="shared" si="7"/>
        <v>HS-M-SBHSETM5504-Scanbody-Φ 5.5-GH 4-AH 2</v>
      </c>
    </row>
    <row r="164" spans="1:12">
      <c r="A164" s="48" t="s">
        <v>1193</v>
      </c>
      <c r="B164" s="37" t="s">
        <v>1952</v>
      </c>
      <c r="C164" s="31" t="s">
        <v>1194</v>
      </c>
      <c r="D164" s="106" t="s">
        <v>433</v>
      </c>
      <c r="E164" s="85" t="s">
        <v>2267</v>
      </c>
      <c r="F164" s="85" t="s">
        <v>28</v>
      </c>
      <c r="G164" s="86" t="s">
        <v>46</v>
      </c>
      <c r="H164" s="86" t="s">
        <v>37</v>
      </c>
      <c r="I164" s="85"/>
      <c r="J164" s="86" t="s">
        <v>31</v>
      </c>
      <c r="K164" s="105"/>
      <c r="L164" s="53" t="str">
        <f t="shared" si="7"/>
        <v>HS-M-SBHSETM5506-Scanbody-Φ 5.5-GH 6-AH 2</v>
      </c>
    </row>
    <row r="165" spans="1:12">
      <c r="A165" s="48" t="s">
        <v>1193</v>
      </c>
      <c r="B165" s="37" t="s">
        <v>1952</v>
      </c>
      <c r="C165" s="31" t="s">
        <v>1194</v>
      </c>
      <c r="D165" s="106" t="s">
        <v>433</v>
      </c>
      <c r="E165" s="85" t="s">
        <v>2268</v>
      </c>
      <c r="F165" s="85" t="s">
        <v>28</v>
      </c>
      <c r="G165" s="86" t="s">
        <v>46</v>
      </c>
      <c r="H165" s="86" t="s">
        <v>40</v>
      </c>
      <c r="I165" s="85"/>
      <c r="J165" s="86" t="s">
        <v>31</v>
      </c>
      <c r="K165" s="105"/>
      <c r="L165" s="53" t="str">
        <f t="shared" si="7"/>
        <v>HS-M-SBHSETM5508-Scanbody-Φ 5.5-GH 8-AH 2</v>
      </c>
    </row>
    <row r="166" spans="1:12">
      <c r="A166" s="48" t="s">
        <v>1193</v>
      </c>
      <c r="B166" s="37" t="s">
        <v>1952</v>
      </c>
      <c r="C166" s="31" t="s">
        <v>1194</v>
      </c>
      <c r="D166" s="106" t="s">
        <v>433</v>
      </c>
      <c r="E166" s="85" t="s">
        <v>2269</v>
      </c>
      <c r="F166" s="85" t="s">
        <v>28</v>
      </c>
      <c r="G166" s="86" t="s">
        <v>46</v>
      </c>
      <c r="H166" s="86" t="s">
        <v>43</v>
      </c>
      <c r="I166" s="85"/>
      <c r="J166" s="86" t="s">
        <v>31</v>
      </c>
      <c r="K166" s="105"/>
      <c r="L166" s="53" t="str">
        <f t="shared" si="7"/>
        <v>HS-M-SBHSETM5510-Scanbody-Φ 5.5-GH 10-AH 2</v>
      </c>
    </row>
    <row r="167" spans="1:12">
      <c r="A167" s="48" t="s">
        <v>1193</v>
      </c>
      <c r="B167" s="37" t="s">
        <v>1952</v>
      </c>
      <c r="C167" s="31" t="s">
        <v>1194</v>
      </c>
      <c r="D167" s="106" t="s">
        <v>443</v>
      </c>
      <c r="E167" s="85" t="s">
        <v>2270</v>
      </c>
      <c r="F167" s="85" t="s">
        <v>28</v>
      </c>
      <c r="G167" s="86" t="s">
        <v>29</v>
      </c>
      <c r="H167" s="86" t="s">
        <v>30</v>
      </c>
      <c r="I167" s="85"/>
      <c r="J167" s="86" t="s">
        <v>31</v>
      </c>
      <c r="K167" s="105"/>
      <c r="L167" s="53" t="str">
        <f t="shared" si="7"/>
        <v>HS-R-SBHSETR4502-Scanbody-Φ 4.5-GH 2-AH 2</v>
      </c>
    </row>
    <row r="168" spans="1:12">
      <c r="A168" s="48" t="s">
        <v>1193</v>
      </c>
      <c r="B168" s="37" t="s">
        <v>1952</v>
      </c>
      <c r="C168" s="31" t="s">
        <v>1194</v>
      </c>
      <c r="D168" s="106" t="s">
        <v>443</v>
      </c>
      <c r="E168" s="85" t="s">
        <v>2271</v>
      </c>
      <c r="F168" s="85" t="s">
        <v>28</v>
      </c>
      <c r="G168" s="86" t="s">
        <v>29</v>
      </c>
      <c r="H168" s="86" t="s">
        <v>34</v>
      </c>
      <c r="I168" s="85"/>
      <c r="J168" s="86" t="s">
        <v>31</v>
      </c>
      <c r="K168" s="105"/>
      <c r="L168" s="53" t="str">
        <f t="shared" si="7"/>
        <v>HS-R-SBHSETR4504-Scanbody-Φ 4.5-GH 4-AH 2</v>
      </c>
    </row>
    <row r="169" spans="1:12">
      <c r="A169" s="48" t="s">
        <v>1193</v>
      </c>
      <c r="B169" s="37" t="s">
        <v>1952</v>
      </c>
      <c r="C169" s="31" t="s">
        <v>1194</v>
      </c>
      <c r="D169" s="106" t="s">
        <v>443</v>
      </c>
      <c r="E169" s="85" t="s">
        <v>2272</v>
      </c>
      <c r="F169" s="85" t="s">
        <v>28</v>
      </c>
      <c r="G169" s="86" t="s">
        <v>29</v>
      </c>
      <c r="H169" s="86" t="s">
        <v>37</v>
      </c>
      <c r="I169" s="85"/>
      <c r="J169" s="86" t="s">
        <v>31</v>
      </c>
      <c r="K169" s="105"/>
      <c r="L169" s="53" t="str">
        <f t="shared" si="7"/>
        <v>HS-R-SBHSETR4506-Scanbody-Φ 4.5-GH 6-AH 2</v>
      </c>
    </row>
    <row r="170" spans="1:12">
      <c r="A170" s="48" t="s">
        <v>1193</v>
      </c>
      <c r="B170" s="37" t="s">
        <v>1952</v>
      </c>
      <c r="C170" s="31" t="s">
        <v>1194</v>
      </c>
      <c r="D170" s="106" t="s">
        <v>443</v>
      </c>
      <c r="E170" s="85" t="s">
        <v>2273</v>
      </c>
      <c r="F170" s="85" t="s">
        <v>28</v>
      </c>
      <c r="G170" s="86" t="s">
        <v>29</v>
      </c>
      <c r="H170" s="86" t="s">
        <v>40</v>
      </c>
      <c r="I170" s="85"/>
      <c r="J170" s="86" t="s">
        <v>31</v>
      </c>
      <c r="K170" s="105"/>
      <c r="L170" s="53" t="str">
        <f t="shared" si="7"/>
        <v>HS-R-SBHSETR4508-Scanbody-Φ 4.5-GH 8-AH 2</v>
      </c>
    </row>
    <row r="171" spans="1:12">
      <c r="A171" s="48" t="s">
        <v>1193</v>
      </c>
      <c r="B171" s="37" t="s">
        <v>1952</v>
      </c>
      <c r="C171" s="31" t="s">
        <v>1194</v>
      </c>
      <c r="D171" s="106" t="s">
        <v>443</v>
      </c>
      <c r="E171" s="85" t="s">
        <v>2274</v>
      </c>
      <c r="F171" s="85" t="s">
        <v>28</v>
      </c>
      <c r="G171" s="86" t="s">
        <v>29</v>
      </c>
      <c r="H171" s="86" t="s">
        <v>43</v>
      </c>
      <c r="I171" s="85"/>
      <c r="J171" s="86" t="s">
        <v>31</v>
      </c>
      <c r="K171" s="105"/>
      <c r="L171" s="53" t="str">
        <f t="shared" si="7"/>
        <v>HS-R-SBHSETR4510-Scanbody-Φ 4.5-GH 10-AH 2</v>
      </c>
    </row>
    <row r="172" spans="1:12">
      <c r="A172" s="48" t="s">
        <v>1193</v>
      </c>
      <c r="B172" s="37" t="s">
        <v>1952</v>
      </c>
      <c r="C172" s="31" t="s">
        <v>1194</v>
      </c>
      <c r="D172" s="106" t="s">
        <v>443</v>
      </c>
      <c r="E172" s="85" t="s">
        <v>2275</v>
      </c>
      <c r="F172" s="85" t="s">
        <v>28</v>
      </c>
      <c r="G172" s="86" t="s">
        <v>46</v>
      </c>
      <c r="H172" s="86" t="s">
        <v>30</v>
      </c>
      <c r="I172" s="85"/>
      <c r="J172" s="86" t="s">
        <v>31</v>
      </c>
      <c r="K172" s="105"/>
      <c r="L172" s="53" t="str">
        <f t="shared" si="7"/>
        <v>HS-R-SBHSETR5502-Scanbody-Φ 5.5-GH 2-AH 2</v>
      </c>
    </row>
    <row r="173" spans="1:12">
      <c r="A173" s="48" t="s">
        <v>1193</v>
      </c>
      <c r="B173" s="37" t="s">
        <v>1952</v>
      </c>
      <c r="C173" s="31" t="s">
        <v>1194</v>
      </c>
      <c r="D173" s="106" t="s">
        <v>443</v>
      </c>
      <c r="E173" s="85" t="s">
        <v>2276</v>
      </c>
      <c r="F173" s="85" t="s">
        <v>28</v>
      </c>
      <c r="G173" s="86" t="s">
        <v>46</v>
      </c>
      <c r="H173" s="86" t="s">
        <v>34</v>
      </c>
      <c r="I173" s="85"/>
      <c r="J173" s="86" t="s">
        <v>31</v>
      </c>
      <c r="K173" s="105"/>
      <c r="L173" s="53" t="str">
        <f t="shared" si="7"/>
        <v>HS-R-SBHSETR5504-Scanbody-Φ 5.5-GH 4-AH 2</v>
      </c>
    </row>
    <row r="174" spans="1:12">
      <c r="A174" s="48" t="s">
        <v>1193</v>
      </c>
      <c r="B174" s="37" t="s">
        <v>1952</v>
      </c>
      <c r="C174" s="31" t="s">
        <v>1194</v>
      </c>
      <c r="D174" s="106" t="s">
        <v>443</v>
      </c>
      <c r="E174" s="85" t="s">
        <v>2277</v>
      </c>
      <c r="F174" s="85" t="s">
        <v>28</v>
      </c>
      <c r="G174" s="86" t="s">
        <v>46</v>
      </c>
      <c r="H174" s="86" t="s">
        <v>37</v>
      </c>
      <c r="I174" s="85"/>
      <c r="J174" s="86" t="s">
        <v>31</v>
      </c>
      <c r="K174" s="105"/>
      <c r="L174" s="53" t="str">
        <f t="shared" si="7"/>
        <v>HS-R-SBHSETR5506-Scanbody-Φ 5.5-GH 6-AH 2</v>
      </c>
    </row>
    <row r="175" spans="1:12">
      <c r="A175" s="48" t="s">
        <v>1193</v>
      </c>
      <c r="B175" s="37" t="s">
        <v>1952</v>
      </c>
      <c r="C175" s="31" t="s">
        <v>1194</v>
      </c>
      <c r="D175" s="106" t="s">
        <v>443</v>
      </c>
      <c r="E175" s="85" t="s">
        <v>2278</v>
      </c>
      <c r="F175" s="85" t="s">
        <v>28</v>
      </c>
      <c r="G175" s="86" t="s">
        <v>46</v>
      </c>
      <c r="H175" s="86" t="s">
        <v>40</v>
      </c>
      <c r="I175" s="85"/>
      <c r="J175" s="86" t="s">
        <v>31</v>
      </c>
      <c r="K175" s="105"/>
      <c r="L175" s="53" t="str">
        <f t="shared" si="7"/>
        <v>HS-R-SBHSETR5508-Scanbody-Φ 5.5-GH 8-AH 2</v>
      </c>
    </row>
    <row r="176" spans="1:12">
      <c r="A176" s="48" t="s">
        <v>1193</v>
      </c>
      <c r="B176" s="37" t="s">
        <v>1952</v>
      </c>
      <c r="C176" s="31" t="s">
        <v>1194</v>
      </c>
      <c r="D176" s="106" t="s">
        <v>443</v>
      </c>
      <c r="E176" s="85" t="s">
        <v>2279</v>
      </c>
      <c r="F176" s="85" t="s">
        <v>28</v>
      </c>
      <c r="G176" s="86" t="s">
        <v>46</v>
      </c>
      <c r="H176" s="86" t="s">
        <v>43</v>
      </c>
      <c r="I176" s="85"/>
      <c r="J176" s="86" t="s">
        <v>31</v>
      </c>
      <c r="K176" s="105"/>
      <c r="L176" s="53" t="str">
        <f t="shared" si="7"/>
        <v>HS-R-SBHSETR5510-Scanbody-Φ 5.5-GH 10-AH 2</v>
      </c>
    </row>
    <row r="177" spans="1:12">
      <c r="A177" s="48" t="s">
        <v>1193</v>
      </c>
      <c r="B177" s="37" t="s">
        <v>1952</v>
      </c>
      <c r="C177" s="31" t="s">
        <v>1194</v>
      </c>
      <c r="D177" s="106" t="s">
        <v>702</v>
      </c>
      <c r="E177" s="85" t="s">
        <v>2280</v>
      </c>
      <c r="F177" s="85" t="s">
        <v>49</v>
      </c>
      <c r="G177" s="86" t="s">
        <v>272</v>
      </c>
      <c r="H177" s="105"/>
      <c r="I177" s="105"/>
      <c r="J177" s="105"/>
      <c r="K177" s="86" t="s">
        <v>50</v>
      </c>
      <c r="L177" s="53" t="str">
        <f>B177&amp;"-"&amp;D177&amp;"-"&amp;E177&amp;"-"&amp;F177&amp;"-"&amp;G177&amp;"-"&amp;K177</f>
        <v>HS-M/R-FHSBHSET48N-MUA-Scanbody-Φ 4.8-H 8</v>
      </c>
    </row>
    <row r="178" spans="1:12">
      <c r="A178" s="51" t="s">
        <v>1008</v>
      </c>
      <c r="B178" s="49" t="s">
        <v>1008</v>
      </c>
      <c r="C178" s="49" t="s">
        <v>1009</v>
      </c>
      <c r="D178" s="106" t="s">
        <v>443</v>
      </c>
      <c r="E178" s="85" t="s">
        <v>2281</v>
      </c>
      <c r="F178" s="85" t="s">
        <v>28</v>
      </c>
      <c r="G178" s="86" t="s">
        <v>29</v>
      </c>
      <c r="H178" s="86" t="s">
        <v>30</v>
      </c>
      <c r="I178" s="85"/>
      <c r="J178" s="86" t="s">
        <v>31</v>
      </c>
      <c r="K178" s="105"/>
      <c r="L178" s="53" t="str">
        <f t="shared" ref="L178:L202" si="8">B178&amp;"-"&amp;D178&amp;"-"&amp;E178&amp;"-"&amp;F178&amp;"-"&amp;G178&amp;"-"&amp;H178&amp;"-"&amp;J178</f>
        <v>AB-R-SBABR4502-Scanbody-Φ 4.5-GH 2-AH 2</v>
      </c>
    </row>
    <row r="179" spans="1:12">
      <c r="A179" s="51" t="s">
        <v>1008</v>
      </c>
      <c r="B179" s="49" t="s">
        <v>1008</v>
      </c>
      <c r="C179" s="49" t="s">
        <v>1009</v>
      </c>
      <c r="D179" s="106" t="s">
        <v>443</v>
      </c>
      <c r="E179" s="85" t="s">
        <v>2282</v>
      </c>
      <c r="F179" s="85" t="s">
        <v>28</v>
      </c>
      <c r="G179" s="86" t="s">
        <v>29</v>
      </c>
      <c r="H179" s="86" t="s">
        <v>34</v>
      </c>
      <c r="I179" s="85"/>
      <c r="J179" s="86" t="s">
        <v>31</v>
      </c>
      <c r="K179" s="105"/>
      <c r="L179" s="53" t="str">
        <f t="shared" si="8"/>
        <v>AB-R-SBABR4504-Scanbody-Φ 4.5-GH 4-AH 2</v>
      </c>
    </row>
    <row r="180" spans="1:12">
      <c r="A180" s="51" t="s">
        <v>1008</v>
      </c>
      <c r="B180" s="49" t="s">
        <v>1008</v>
      </c>
      <c r="C180" s="49" t="s">
        <v>1009</v>
      </c>
      <c r="D180" s="106" t="s">
        <v>443</v>
      </c>
      <c r="E180" s="85" t="s">
        <v>2283</v>
      </c>
      <c r="F180" s="85" t="s">
        <v>28</v>
      </c>
      <c r="G180" s="86" t="s">
        <v>29</v>
      </c>
      <c r="H180" s="86" t="s">
        <v>37</v>
      </c>
      <c r="I180" s="85"/>
      <c r="J180" s="86" t="s">
        <v>31</v>
      </c>
      <c r="K180" s="105"/>
      <c r="L180" s="53" t="str">
        <f t="shared" si="8"/>
        <v>AB-R-SBABR4506-Scanbody-Φ 4.5-GH 6-AH 2</v>
      </c>
    </row>
    <row r="181" spans="1:12">
      <c r="A181" s="51" t="s">
        <v>1008</v>
      </c>
      <c r="B181" s="49" t="s">
        <v>1008</v>
      </c>
      <c r="C181" s="49" t="s">
        <v>1009</v>
      </c>
      <c r="D181" s="106" t="s">
        <v>443</v>
      </c>
      <c r="E181" s="85" t="s">
        <v>2284</v>
      </c>
      <c r="F181" s="85" t="s">
        <v>28</v>
      </c>
      <c r="G181" s="86" t="s">
        <v>29</v>
      </c>
      <c r="H181" s="86" t="s">
        <v>40</v>
      </c>
      <c r="I181" s="85"/>
      <c r="J181" s="86" t="s">
        <v>31</v>
      </c>
      <c r="K181" s="105"/>
      <c r="L181" s="53" t="str">
        <f t="shared" si="8"/>
        <v>AB-R-SBABR4508-Scanbody-Φ 4.5-GH 8-AH 2</v>
      </c>
    </row>
    <row r="182" spans="1:12">
      <c r="A182" s="51" t="s">
        <v>1008</v>
      </c>
      <c r="B182" s="49" t="s">
        <v>1008</v>
      </c>
      <c r="C182" s="49" t="s">
        <v>1009</v>
      </c>
      <c r="D182" s="106" t="s">
        <v>443</v>
      </c>
      <c r="E182" s="85" t="s">
        <v>2285</v>
      </c>
      <c r="F182" s="85" t="s">
        <v>28</v>
      </c>
      <c r="G182" s="86" t="s">
        <v>29</v>
      </c>
      <c r="H182" s="86" t="s">
        <v>43</v>
      </c>
      <c r="I182" s="85"/>
      <c r="J182" s="86" t="s">
        <v>31</v>
      </c>
      <c r="K182" s="105"/>
      <c r="L182" s="53" t="str">
        <f t="shared" si="8"/>
        <v>AB-R-SBABR4510-Scanbody-Φ 4.5-GH 10-AH 2</v>
      </c>
    </row>
    <row r="183" spans="1:12">
      <c r="A183" s="51" t="s">
        <v>1008</v>
      </c>
      <c r="B183" s="49" t="s">
        <v>1008</v>
      </c>
      <c r="C183" s="49" t="s">
        <v>1009</v>
      </c>
      <c r="D183" s="106" t="s">
        <v>443</v>
      </c>
      <c r="E183" s="85" t="s">
        <v>2286</v>
      </c>
      <c r="F183" s="85" t="s">
        <v>28</v>
      </c>
      <c r="G183" s="86" t="s">
        <v>46</v>
      </c>
      <c r="H183" s="86" t="s">
        <v>30</v>
      </c>
      <c r="I183" s="85"/>
      <c r="J183" s="86" t="s">
        <v>31</v>
      </c>
      <c r="K183" s="105"/>
      <c r="L183" s="53" t="str">
        <f t="shared" si="8"/>
        <v>AB-R-SBABR5502-Scanbody-Φ 5.5-GH 2-AH 2</v>
      </c>
    </row>
    <row r="184" spans="1:12">
      <c r="A184" s="51" t="s">
        <v>1008</v>
      </c>
      <c r="B184" s="49" t="s">
        <v>1008</v>
      </c>
      <c r="C184" s="49" t="s">
        <v>1009</v>
      </c>
      <c r="D184" s="106" t="s">
        <v>443</v>
      </c>
      <c r="E184" s="85" t="s">
        <v>2287</v>
      </c>
      <c r="F184" s="85" t="s">
        <v>28</v>
      </c>
      <c r="G184" s="86" t="s">
        <v>46</v>
      </c>
      <c r="H184" s="86" t="s">
        <v>34</v>
      </c>
      <c r="I184" s="85"/>
      <c r="J184" s="86" t="s">
        <v>31</v>
      </c>
      <c r="K184" s="105"/>
      <c r="L184" s="53" t="str">
        <f t="shared" si="8"/>
        <v>AB-R-SBABR5504-Scanbody-Φ 5.5-GH 4-AH 2</v>
      </c>
    </row>
    <row r="185" spans="1:12">
      <c r="A185" s="51" t="s">
        <v>1008</v>
      </c>
      <c r="B185" s="49" t="s">
        <v>1008</v>
      </c>
      <c r="C185" s="49" t="s">
        <v>1009</v>
      </c>
      <c r="D185" s="106" t="s">
        <v>443</v>
      </c>
      <c r="E185" s="85" t="s">
        <v>2288</v>
      </c>
      <c r="F185" s="85" t="s">
        <v>28</v>
      </c>
      <c r="G185" s="86" t="s">
        <v>46</v>
      </c>
      <c r="H185" s="86" t="s">
        <v>37</v>
      </c>
      <c r="I185" s="85"/>
      <c r="J185" s="86" t="s">
        <v>31</v>
      </c>
      <c r="K185" s="105"/>
      <c r="L185" s="53" t="str">
        <f t="shared" si="8"/>
        <v>AB-R-SBABR5506-Scanbody-Φ 5.5-GH 6-AH 2</v>
      </c>
    </row>
    <row r="186" spans="1:12">
      <c r="A186" s="51" t="s">
        <v>1008</v>
      </c>
      <c r="B186" s="49" t="s">
        <v>1008</v>
      </c>
      <c r="C186" s="49" t="s">
        <v>1009</v>
      </c>
      <c r="D186" s="106" t="s">
        <v>443</v>
      </c>
      <c r="E186" s="85" t="s">
        <v>2289</v>
      </c>
      <c r="F186" s="85" t="s">
        <v>28</v>
      </c>
      <c r="G186" s="86" t="s">
        <v>46</v>
      </c>
      <c r="H186" s="86" t="s">
        <v>40</v>
      </c>
      <c r="I186" s="85"/>
      <c r="J186" s="86" t="s">
        <v>31</v>
      </c>
      <c r="K186" s="105"/>
      <c r="L186" s="53" t="str">
        <f t="shared" si="8"/>
        <v>AB-R-SBABR5508-Scanbody-Φ 5.5-GH 8-AH 2</v>
      </c>
    </row>
    <row r="187" spans="1:12">
      <c r="A187" s="51" t="s">
        <v>1008</v>
      </c>
      <c r="B187" s="49" t="s">
        <v>1008</v>
      </c>
      <c r="C187" s="49" t="s">
        <v>1009</v>
      </c>
      <c r="D187" s="106" t="s">
        <v>443</v>
      </c>
      <c r="E187" s="85" t="s">
        <v>2290</v>
      </c>
      <c r="F187" s="85" t="s">
        <v>28</v>
      </c>
      <c r="G187" s="86" t="s">
        <v>46</v>
      </c>
      <c r="H187" s="86" t="s">
        <v>43</v>
      </c>
      <c r="I187" s="85"/>
      <c r="J187" s="86" t="s">
        <v>31</v>
      </c>
      <c r="K187" s="105"/>
      <c r="L187" s="53" t="str">
        <f t="shared" si="8"/>
        <v>AB-R-SBABR5510-Scanbody-Φ 5.5-GH 10-AH 2</v>
      </c>
    </row>
    <row r="188" spans="1:12">
      <c r="A188" s="48" t="s">
        <v>1004</v>
      </c>
      <c r="B188" s="40" t="s">
        <v>1572</v>
      </c>
      <c r="C188" s="49" t="s">
        <v>1005</v>
      </c>
      <c r="D188" s="106" t="s">
        <v>443</v>
      </c>
      <c r="E188" s="85" t="s">
        <v>2291</v>
      </c>
      <c r="F188" s="85" t="s">
        <v>28</v>
      </c>
      <c r="G188" s="86" t="s">
        <v>29</v>
      </c>
      <c r="H188" s="86" t="s">
        <v>30</v>
      </c>
      <c r="I188" s="85"/>
      <c r="J188" s="86" t="s">
        <v>31</v>
      </c>
      <c r="K188" s="105"/>
      <c r="L188" s="53" t="str">
        <f t="shared" si="8"/>
        <v>NEO-R-SBNEOR4502-Scanbody-Φ 4.5-GH 2-AH 2</v>
      </c>
    </row>
    <row r="189" spans="1:12">
      <c r="A189" s="48" t="s">
        <v>1004</v>
      </c>
      <c r="B189" s="40" t="s">
        <v>1572</v>
      </c>
      <c r="C189" s="49" t="s">
        <v>1005</v>
      </c>
      <c r="D189" s="106" t="s">
        <v>443</v>
      </c>
      <c r="E189" s="85" t="s">
        <v>2292</v>
      </c>
      <c r="F189" s="85" t="s">
        <v>28</v>
      </c>
      <c r="G189" s="86" t="s">
        <v>29</v>
      </c>
      <c r="H189" s="86" t="s">
        <v>34</v>
      </c>
      <c r="I189" s="85"/>
      <c r="J189" s="86" t="s">
        <v>31</v>
      </c>
      <c r="K189" s="105"/>
      <c r="L189" s="53" t="str">
        <f t="shared" si="8"/>
        <v>NEO-R-SBNEOR4504-Scanbody-Φ 4.5-GH 4-AH 2</v>
      </c>
    </row>
    <row r="190" spans="1:12">
      <c r="A190" s="48" t="s">
        <v>1004</v>
      </c>
      <c r="B190" s="40" t="s">
        <v>1572</v>
      </c>
      <c r="C190" s="49" t="s">
        <v>1005</v>
      </c>
      <c r="D190" s="106" t="s">
        <v>443</v>
      </c>
      <c r="E190" s="85" t="s">
        <v>2293</v>
      </c>
      <c r="F190" s="85" t="s">
        <v>28</v>
      </c>
      <c r="G190" s="86" t="s">
        <v>29</v>
      </c>
      <c r="H190" s="86" t="s">
        <v>37</v>
      </c>
      <c r="I190" s="85"/>
      <c r="J190" s="86" t="s">
        <v>31</v>
      </c>
      <c r="K190" s="105"/>
      <c r="L190" s="53" t="str">
        <f t="shared" si="8"/>
        <v>NEO-R-SBNEOR4506-Scanbody-Φ 4.5-GH 6-AH 2</v>
      </c>
    </row>
    <row r="191" spans="1:12">
      <c r="A191" s="48" t="s">
        <v>1004</v>
      </c>
      <c r="B191" s="40" t="s">
        <v>1572</v>
      </c>
      <c r="C191" s="49" t="s">
        <v>1005</v>
      </c>
      <c r="D191" s="106" t="s">
        <v>443</v>
      </c>
      <c r="E191" s="85" t="s">
        <v>2294</v>
      </c>
      <c r="F191" s="85" t="s">
        <v>28</v>
      </c>
      <c r="G191" s="86" t="s">
        <v>29</v>
      </c>
      <c r="H191" s="86" t="s">
        <v>40</v>
      </c>
      <c r="I191" s="85"/>
      <c r="J191" s="86" t="s">
        <v>31</v>
      </c>
      <c r="K191" s="105"/>
      <c r="L191" s="53" t="str">
        <f t="shared" si="8"/>
        <v>NEO-R-SBNEOR4508-Scanbody-Φ 4.5-GH 8-AH 2</v>
      </c>
    </row>
    <row r="192" spans="1:12">
      <c r="A192" s="48" t="s">
        <v>1004</v>
      </c>
      <c r="B192" s="40" t="s">
        <v>1572</v>
      </c>
      <c r="C192" s="49" t="s">
        <v>1005</v>
      </c>
      <c r="D192" s="106" t="s">
        <v>443</v>
      </c>
      <c r="E192" s="85" t="s">
        <v>2295</v>
      </c>
      <c r="F192" s="85" t="s">
        <v>28</v>
      </c>
      <c r="G192" s="86" t="s">
        <v>29</v>
      </c>
      <c r="H192" s="86" t="s">
        <v>43</v>
      </c>
      <c r="I192" s="85"/>
      <c r="J192" s="86" t="s">
        <v>31</v>
      </c>
      <c r="K192" s="105"/>
      <c r="L192" s="53" t="str">
        <f t="shared" si="8"/>
        <v>NEO-R-SBNEOR4510-Scanbody-Φ 4.5-GH 10-AH 2</v>
      </c>
    </row>
    <row r="193" spans="1:12">
      <c r="A193" s="48" t="s">
        <v>1004</v>
      </c>
      <c r="B193" s="40" t="s">
        <v>1572</v>
      </c>
      <c r="C193" s="49" t="s">
        <v>1005</v>
      </c>
      <c r="D193" s="106" t="s">
        <v>443</v>
      </c>
      <c r="E193" s="85" t="s">
        <v>2296</v>
      </c>
      <c r="F193" s="85" t="s">
        <v>28</v>
      </c>
      <c r="G193" s="86" t="s">
        <v>46</v>
      </c>
      <c r="H193" s="86" t="s">
        <v>30</v>
      </c>
      <c r="I193" s="85"/>
      <c r="J193" s="86" t="s">
        <v>31</v>
      </c>
      <c r="K193" s="105"/>
      <c r="L193" s="53" t="str">
        <f t="shared" si="8"/>
        <v>NEO-R-SBNEOR5502-Scanbody-Φ 5.5-GH 2-AH 2</v>
      </c>
    </row>
    <row r="194" spans="1:12">
      <c r="A194" s="48" t="s">
        <v>1004</v>
      </c>
      <c r="B194" s="40" t="s">
        <v>1572</v>
      </c>
      <c r="C194" s="49" t="s">
        <v>1005</v>
      </c>
      <c r="D194" s="106" t="s">
        <v>443</v>
      </c>
      <c r="E194" s="85" t="s">
        <v>2297</v>
      </c>
      <c r="F194" s="85" t="s">
        <v>28</v>
      </c>
      <c r="G194" s="86" t="s">
        <v>46</v>
      </c>
      <c r="H194" s="86" t="s">
        <v>34</v>
      </c>
      <c r="I194" s="85"/>
      <c r="J194" s="86" t="s">
        <v>31</v>
      </c>
      <c r="K194" s="105"/>
      <c r="L194" s="53" t="str">
        <f t="shared" si="8"/>
        <v>NEO-R-SBNEOR5504-Scanbody-Φ 5.5-GH 4-AH 2</v>
      </c>
    </row>
    <row r="195" spans="1:12">
      <c r="A195" s="48" t="s">
        <v>1004</v>
      </c>
      <c r="B195" s="40" t="s">
        <v>1572</v>
      </c>
      <c r="C195" s="49" t="s">
        <v>1005</v>
      </c>
      <c r="D195" s="106" t="s">
        <v>443</v>
      </c>
      <c r="E195" s="85" t="s">
        <v>2298</v>
      </c>
      <c r="F195" s="85" t="s">
        <v>28</v>
      </c>
      <c r="G195" s="86" t="s">
        <v>46</v>
      </c>
      <c r="H195" s="86" t="s">
        <v>37</v>
      </c>
      <c r="I195" s="85"/>
      <c r="J195" s="86" t="s">
        <v>31</v>
      </c>
      <c r="K195" s="105"/>
      <c r="L195" s="53" t="str">
        <f t="shared" si="8"/>
        <v>NEO-R-SBNEOR5506-Scanbody-Φ 5.5-GH 6-AH 2</v>
      </c>
    </row>
    <row r="196" spans="1:12">
      <c r="A196" s="48" t="s">
        <v>1004</v>
      </c>
      <c r="B196" s="40" t="s">
        <v>1572</v>
      </c>
      <c r="C196" s="49" t="s">
        <v>1005</v>
      </c>
      <c r="D196" s="106" t="s">
        <v>443</v>
      </c>
      <c r="E196" s="85" t="s">
        <v>2299</v>
      </c>
      <c r="F196" s="85" t="s">
        <v>28</v>
      </c>
      <c r="G196" s="86" t="s">
        <v>46</v>
      </c>
      <c r="H196" s="86" t="s">
        <v>40</v>
      </c>
      <c r="I196" s="85"/>
      <c r="J196" s="86" t="s">
        <v>31</v>
      </c>
      <c r="K196" s="105"/>
      <c r="L196" s="53" t="str">
        <f t="shared" si="8"/>
        <v>NEO-R-SBNEOR5508-Scanbody-Φ 5.5-GH 8-AH 2</v>
      </c>
    </row>
    <row r="197" spans="1:12">
      <c r="A197" s="48" t="s">
        <v>1004</v>
      </c>
      <c r="B197" s="40" t="s">
        <v>1572</v>
      </c>
      <c r="C197" s="49" t="s">
        <v>1005</v>
      </c>
      <c r="D197" s="106" t="s">
        <v>443</v>
      </c>
      <c r="E197" s="85" t="s">
        <v>2300</v>
      </c>
      <c r="F197" s="85" t="s">
        <v>28</v>
      </c>
      <c r="G197" s="86" t="s">
        <v>46</v>
      </c>
      <c r="H197" s="86" t="s">
        <v>43</v>
      </c>
      <c r="I197" s="85"/>
      <c r="J197" s="86" t="s">
        <v>31</v>
      </c>
      <c r="K197" s="105"/>
      <c r="L197" s="53" t="str">
        <f t="shared" si="8"/>
        <v>NEO-R-SBNEOR5510-Scanbody-Φ 5.5-GH 10-AH 2</v>
      </c>
    </row>
    <row r="198" spans="1:12">
      <c r="A198" s="48" t="s">
        <v>957</v>
      </c>
      <c r="B198" s="37" t="s">
        <v>1397</v>
      </c>
      <c r="C198" s="38" t="s">
        <v>959</v>
      </c>
      <c r="D198" s="109" t="s">
        <v>443</v>
      </c>
      <c r="E198" s="85" t="s">
        <v>2301</v>
      </c>
      <c r="F198" s="85" t="s">
        <v>28</v>
      </c>
      <c r="G198" s="86" t="s">
        <v>29</v>
      </c>
      <c r="H198" s="86" t="s">
        <v>30</v>
      </c>
      <c r="I198" s="85"/>
      <c r="J198" s="86" t="s">
        <v>31</v>
      </c>
      <c r="K198" s="105"/>
      <c r="L198" s="53" t="str">
        <f t="shared" si="8"/>
        <v>MG-R-SBMGAOR4502-Scanbody-Φ 4.5-GH 2-AH 2</v>
      </c>
    </row>
    <row r="199" spans="1:12">
      <c r="A199" s="48" t="s">
        <v>957</v>
      </c>
      <c r="B199" s="37" t="s">
        <v>1397</v>
      </c>
      <c r="C199" s="38" t="s">
        <v>959</v>
      </c>
      <c r="D199" s="109" t="s">
        <v>443</v>
      </c>
      <c r="E199" s="85" t="s">
        <v>2302</v>
      </c>
      <c r="F199" s="85" t="s">
        <v>28</v>
      </c>
      <c r="G199" s="86" t="s">
        <v>29</v>
      </c>
      <c r="H199" s="86" t="s">
        <v>34</v>
      </c>
      <c r="I199" s="85"/>
      <c r="J199" s="86" t="s">
        <v>31</v>
      </c>
      <c r="K199" s="105"/>
      <c r="L199" s="53" t="str">
        <f t="shared" si="8"/>
        <v>MG-R-SBMGAOR4504-Scanbody-Φ 4.5-GH 4-AH 2</v>
      </c>
    </row>
    <row r="200" spans="1:12">
      <c r="A200" s="48" t="s">
        <v>957</v>
      </c>
      <c r="B200" s="37" t="s">
        <v>1397</v>
      </c>
      <c r="C200" s="38" t="s">
        <v>959</v>
      </c>
      <c r="D200" s="109" t="s">
        <v>443</v>
      </c>
      <c r="E200" s="85" t="s">
        <v>2303</v>
      </c>
      <c r="F200" s="85" t="s">
        <v>28</v>
      </c>
      <c r="G200" s="86" t="s">
        <v>29</v>
      </c>
      <c r="H200" s="86" t="s">
        <v>37</v>
      </c>
      <c r="I200" s="85"/>
      <c r="J200" s="86" t="s">
        <v>31</v>
      </c>
      <c r="K200" s="105"/>
      <c r="L200" s="53" t="str">
        <f t="shared" si="8"/>
        <v>MG-R-SBMGAOR4506-Scanbody-Φ 4.5-GH 6-AH 2</v>
      </c>
    </row>
    <row r="201" spans="1:12">
      <c r="A201" s="48" t="s">
        <v>957</v>
      </c>
      <c r="B201" s="37" t="s">
        <v>1397</v>
      </c>
      <c r="C201" s="38" t="s">
        <v>959</v>
      </c>
      <c r="D201" s="109" t="s">
        <v>443</v>
      </c>
      <c r="E201" s="85" t="s">
        <v>2304</v>
      </c>
      <c r="F201" s="85" t="s">
        <v>28</v>
      </c>
      <c r="G201" s="86" t="s">
        <v>29</v>
      </c>
      <c r="H201" s="86" t="s">
        <v>40</v>
      </c>
      <c r="I201" s="85"/>
      <c r="J201" s="86" t="s">
        <v>31</v>
      </c>
      <c r="K201" s="105"/>
      <c r="L201" s="53" t="str">
        <f t="shared" si="8"/>
        <v>MG-R-SBMGAOR4508-Scanbody-Φ 4.5-GH 8-AH 2</v>
      </c>
    </row>
    <row r="202" spans="1:12">
      <c r="A202" s="48" t="s">
        <v>957</v>
      </c>
      <c r="B202" s="37" t="s">
        <v>1397</v>
      </c>
      <c r="C202" s="38" t="s">
        <v>959</v>
      </c>
      <c r="D202" s="109" t="s">
        <v>443</v>
      </c>
      <c r="E202" s="85" t="s">
        <v>2305</v>
      </c>
      <c r="F202" s="85" t="s">
        <v>28</v>
      </c>
      <c r="G202" s="86" t="s">
        <v>29</v>
      </c>
      <c r="H202" s="86" t="s">
        <v>43</v>
      </c>
      <c r="I202" s="85"/>
      <c r="J202" s="86" t="s">
        <v>31</v>
      </c>
      <c r="K202" s="105"/>
      <c r="L202" s="53" t="str">
        <f t="shared" si="8"/>
        <v>MG-R-SBMGAOR4510-Scanbody-Φ 4.5-GH 10-AH 2</v>
      </c>
    </row>
    <row r="203" spans="1:12">
      <c r="A203" s="48" t="s">
        <v>957</v>
      </c>
      <c r="B203" s="37" t="s">
        <v>1397</v>
      </c>
      <c r="C203" s="38" t="s">
        <v>959</v>
      </c>
      <c r="D203" s="109" t="s">
        <v>443</v>
      </c>
      <c r="E203" s="85" t="s">
        <v>2306</v>
      </c>
      <c r="F203" s="85" t="s">
        <v>28</v>
      </c>
      <c r="G203" s="86" t="s">
        <v>46</v>
      </c>
      <c r="H203" s="86" t="s">
        <v>30</v>
      </c>
      <c r="I203" s="85"/>
      <c r="J203" s="86" t="s">
        <v>31</v>
      </c>
      <c r="K203" s="105"/>
      <c r="L203" s="53" t="str">
        <f t="shared" ref="L203:L208" si="9">B203&amp;"-"&amp;D203&amp;"-"&amp;E203&amp;"-"&amp;F203&amp;"-"&amp;G203&amp;"-"&amp;H203&amp;"-"&amp;J203</f>
        <v>MG-R-SBMGAOR5502-Scanbody-Φ 5.5-GH 2-AH 2</v>
      </c>
    </row>
    <row r="204" spans="1:12">
      <c r="A204" s="48" t="s">
        <v>957</v>
      </c>
      <c r="B204" s="37" t="s">
        <v>1397</v>
      </c>
      <c r="C204" s="38" t="s">
        <v>959</v>
      </c>
      <c r="D204" s="109" t="s">
        <v>443</v>
      </c>
      <c r="E204" s="85" t="s">
        <v>2307</v>
      </c>
      <c r="F204" s="85" t="s">
        <v>28</v>
      </c>
      <c r="G204" s="86" t="s">
        <v>46</v>
      </c>
      <c r="H204" s="86" t="s">
        <v>34</v>
      </c>
      <c r="I204" s="85"/>
      <c r="J204" s="86" t="s">
        <v>31</v>
      </c>
      <c r="K204" s="105"/>
      <c r="L204" s="53" t="str">
        <f t="shared" si="9"/>
        <v>MG-R-SBMGAOR5504-Scanbody-Φ 5.5-GH 4-AH 2</v>
      </c>
    </row>
    <row r="205" spans="1:12">
      <c r="A205" s="48" t="s">
        <v>957</v>
      </c>
      <c r="B205" s="37" t="s">
        <v>1397</v>
      </c>
      <c r="C205" s="38" t="s">
        <v>959</v>
      </c>
      <c r="D205" s="109" t="s">
        <v>443</v>
      </c>
      <c r="E205" s="85" t="s">
        <v>2308</v>
      </c>
      <c r="F205" s="85" t="s">
        <v>28</v>
      </c>
      <c r="G205" s="86" t="s">
        <v>46</v>
      </c>
      <c r="H205" s="86" t="s">
        <v>37</v>
      </c>
      <c r="I205" s="85"/>
      <c r="J205" s="86" t="s">
        <v>31</v>
      </c>
      <c r="K205" s="105"/>
      <c r="L205" s="53" t="str">
        <f t="shared" si="9"/>
        <v>MG-R-SBMGAOR5506-Scanbody-Φ 5.5-GH 6-AH 2</v>
      </c>
    </row>
    <row r="206" spans="1:12">
      <c r="A206" s="48" t="s">
        <v>957</v>
      </c>
      <c r="B206" s="37" t="s">
        <v>1397</v>
      </c>
      <c r="C206" s="38" t="s">
        <v>959</v>
      </c>
      <c r="D206" s="109" t="s">
        <v>443</v>
      </c>
      <c r="E206" s="85" t="s">
        <v>2309</v>
      </c>
      <c r="F206" s="85" t="s">
        <v>28</v>
      </c>
      <c r="G206" s="86" t="s">
        <v>46</v>
      </c>
      <c r="H206" s="86" t="s">
        <v>40</v>
      </c>
      <c r="I206" s="85"/>
      <c r="J206" s="86" t="s">
        <v>31</v>
      </c>
      <c r="K206" s="105"/>
      <c r="L206" s="53" t="str">
        <f t="shared" si="9"/>
        <v>MG-R-SBMGAOR5508-Scanbody-Φ 5.5-GH 8-AH 2</v>
      </c>
    </row>
    <row r="207" spans="1:12">
      <c r="A207" s="48" t="s">
        <v>957</v>
      </c>
      <c r="B207" s="37" t="s">
        <v>1397</v>
      </c>
      <c r="C207" s="38" t="s">
        <v>959</v>
      </c>
      <c r="D207" s="109" t="s">
        <v>443</v>
      </c>
      <c r="E207" s="85" t="s">
        <v>2310</v>
      </c>
      <c r="F207" s="85" t="s">
        <v>28</v>
      </c>
      <c r="G207" s="86" t="s">
        <v>46</v>
      </c>
      <c r="H207" s="86" t="s">
        <v>43</v>
      </c>
      <c r="I207" s="85"/>
      <c r="J207" s="86" t="s">
        <v>31</v>
      </c>
      <c r="K207" s="105"/>
      <c r="L207" s="53" t="str">
        <f t="shared" si="9"/>
        <v>MG-R-SBMGAOR5510-Scanbody-Φ 5.5-GH 10-AH 2</v>
      </c>
    </row>
    <row r="208" spans="1:12">
      <c r="A208" s="110" t="s">
        <v>957</v>
      </c>
      <c r="B208" s="37" t="s">
        <v>1397</v>
      </c>
      <c r="C208" s="31"/>
      <c r="D208" s="111" t="s">
        <v>443</v>
      </c>
      <c r="E208" s="85" t="s">
        <v>2311</v>
      </c>
      <c r="F208" s="85" t="s">
        <v>49</v>
      </c>
      <c r="G208" s="86" t="s">
        <v>272</v>
      </c>
      <c r="H208" s="86"/>
      <c r="I208" s="85"/>
      <c r="J208" s="86"/>
      <c r="K208" s="86" t="s">
        <v>50</v>
      </c>
      <c r="L208" s="53" t="str">
        <f>B208&amp;"-"&amp;D208&amp;"-"&amp;E208&amp;"-"&amp;F208&amp;"-"&amp;G208&amp;"-"&amp;K208</f>
        <v>MG-R-FHSBMGN-MUA-Scanbody-Φ 4.8-H 8</v>
      </c>
    </row>
    <row r="209" spans="1:12">
      <c r="A209" s="48" t="s">
        <v>1121</v>
      </c>
      <c r="B209" s="37" t="s">
        <v>1121</v>
      </c>
      <c r="C209" s="31" t="s">
        <v>1122</v>
      </c>
      <c r="D209" s="111" t="s">
        <v>1123</v>
      </c>
      <c r="E209" s="85" t="s">
        <v>2312</v>
      </c>
      <c r="F209" s="85" t="s">
        <v>28</v>
      </c>
      <c r="G209" s="86" t="s">
        <v>29</v>
      </c>
      <c r="H209" s="86" t="s">
        <v>30</v>
      </c>
      <c r="I209" s="85"/>
      <c r="J209" s="86" t="s">
        <v>31</v>
      </c>
      <c r="K209" s="105"/>
      <c r="L209" s="53" t="str">
        <f t="shared" ref="L209:L242" si="10">B209&amp;"-"&amp;D209&amp;"-"&amp;E209&amp;"-"&amp;F209&amp;"-"&amp;G209&amp;"-"&amp;H209&amp;"-"&amp;J209</f>
        <v>CSM-N-SBCSMN4502-Scanbody-Φ 4.5-GH 2-AH 2</v>
      </c>
    </row>
    <row r="210" spans="1:12">
      <c r="A210" s="48" t="s">
        <v>1121</v>
      </c>
      <c r="B210" s="37" t="s">
        <v>1121</v>
      </c>
      <c r="C210" s="31" t="s">
        <v>1122</v>
      </c>
      <c r="D210" s="111" t="s">
        <v>1123</v>
      </c>
      <c r="E210" s="85" t="s">
        <v>2313</v>
      </c>
      <c r="F210" s="85" t="s">
        <v>28</v>
      </c>
      <c r="G210" s="86" t="s">
        <v>29</v>
      </c>
      <c r="H210" s="86" t="s">
        <v>34</v>
      </c>
      <c r="I210" s="85"/>
      <c r="J210" s="86" t="s">
        <v>31</v>
      </c>
      <c r="K210" s="105"/>
      <c r="L210" s="53" t="str">
        <f t="shared" si="10"/>
        <v>CSM-N-SBCSMN4504-Scanbody-Φ 4.5-GH 4-AH 2</v>
      </c>
    </row>
    <row r="211" spans="1:12">
      <c r="A211" s="48" t="s">
        <v>1121</v>
      </c>
      <c r="B211" s="37" t="s">
        <v>1121</v>
      </c>
      <c r="C211" s="31" t="s">
        <v>1122</v>
      </c>
      <c r="D211" s="111" t="s">
        <v>1123</v>
      </c>
      <c r="E211" s="85" t="s">
        <v>2314</v>
      </c>
      <c r="F211" s="85" t="s">
        <v>28</v>
      </c>
      <c r="G211" s="86" t="s">
        <v>29</v>
      </c>
      <c r="H211" s="86" t="s">
        <v>37</v>
      </c>
      <c r="I211" s="85"/>
      <c r="J211" s="86" t="s">
        <v>31</v>
      </c>
      <c r="K211" s="105"/>
      <c r="L211" s="53" t="str">
        <f t="shared" si="10"/>
        <v>CSM-N-SBCSMN4506-Scanbody-Φ 4.5-GH 6-AH 2</v>
      </c>
    </row>
    <row r="212" spans="1:12">
      <c r="A212" s="48" t="s">
        <v>1121</v>
      </c>
      <c r="B212" s="37" t="s">
        <v>1121</v>
      </c>
      <c r="C212" s="31" t="s">
        <v>1122</v>
      </c>
      <c r="D212" s="111" t="s">
        <v>1123</v>
      </c>
      <c r="E212" s="85" t="s">
        <v>2315</v>
      </c>
      <c r="F212" s="85" t="s">
        <v>28</v>
      </c>
      <c r="G212" s="86" t="s">
        <v>29</v>
      </c>
      <c r="H212" s="86" t="s">
        <v>40</v>
      </c>
      <c r="I212" s="85"/>
      <c r="J212" s="86" t="s">
        <v>31</v>
      </c>
      <c r="K212" s="105"/>
      <c r="L212" s="53" t="str">
        <f t="shared" si="10"/>
        <v>CSM-N-SBCSMN4508-Scanbody-Φ 4.5-GH 8-AH 2</v>
      </c>
    </row>
    <row r="213" spans="1:12">
      <c r="A213" s="48" t="s">
        <v>1121</v>
      </c>
      <c r="B213" s="37" t="s">
        <v>1121</v>
      </c>
      <c r="C213" s="31" t="s">
        <v>1122</v>
      </c>
      <c r="D213" s="111" t="s">
        <v>1123</v>
      </c>
      <c r="E213" s="85" t="s">
        <v>2316</v>
      </c>
      <c r="F213" s="85" t="s">
        <v>28</v>
      </c>
      <c r="G213" s="86" t="s">
        <v>29</v>
      </c>
      <c r="H213" s="86" t="s">
        <v>43</v>
      </c>
      <c r="I213" s="85"/>
      <c r="J213" s="86" t="s">
        <v>31</v>
      </c>
      <c r="K213" s="105"/>
      <c r="L213" s="53" t="str">
        <f t="shared" si="10"/>
        <v>CSM-N-SBCSMN4510-Scanbody-Φ 4.5-GH 10-AH 2</v>
      </c>
    </row>
    <row r="214" spans="1:12">
      <c r="A214" s="48" t="s">
        <v>1121</v>
      </c>
      <c r="B214" s="37" t="s">
        <v>1121</v>
      </c>
      <c r="C214" s="31" t="s">
        <v>1122</v>
      </c>
      <c r="D214" s="111" t="s">
        <v>1123</v>
      </c>
      <c r="E214" s="85" t="s">
        <v>2317</v>
      </c>
      <c r="F214" s="85" t="s">
        <v>28</v>
      </c>
      <c r="G214" s="86" t="s">
        <v>46</v>
      </c>
      <c r="H214" s="86" t="s">
        <v>30</v>
      </c>
      <c r="I214" s="85"/>
      <c r="J214" s="86" t="s">
        <v>31</v>
      </c>
      <c r="K214" s="105"/>
      <c r="L214" s="53" t="str">
        <f t="shared" si="10"/>
        <v>CSM-N-SBCSMN5502-Scanbody-Φ 5.5-GH 2-AH 2</v>
      </c>
    </row>
    <row r="215" spans="1:12">
      <c r="A215" s="48" t="s">
        <v>1121</v>
      </c>
      <c r="B215" s="37" t="s">
        <v>1121</v>
      </c>
      <c r="C215" s="31" t="s">
        <v>1122</v>
      </c>
      <c r="D215" s="111" t="s">
        <v>1123</v>
      </c>
      <c r="E215" s="85" t="s">
        <v>2318</v>
      </c>
      <c r="F215" s="85" t="s">
        <v>28</v>
      </c>
      <c r="G215" s="86" t="s">
        <v>46</v>
      </c>
      <c r="H215" s="86" t="s">
        <v>34</v>
      </c>
      <c r="I215" s="85"/>
      <c r="J215" s="86" t="s">
        <v>31</v>
      </c>
      <c r="K215" s="105"/>
      <c r="L215" s="53" t="str">
        <f t="shared" si="10"/>
        <v>CSM-N-SBCSMN5504-Scanbody-Φ 5.5-GH 4-AH 2</v>
      </c>
    </row>
    <row r="216" spans="1:12">
      <c r="A216" s="48" t="s">
        <v>1121</v>
      </c>
      <c r="B216" s="37" t="s">
        <v>1121</v>
      </c>
      <c r="C216" s="31" t="s">
        <v>1122</v>
      </c>
      <c r="D216" s="111" t="s">
        <v>1123</v>
      </c>
      <c r="E216" s="85" t="s">
        <v>2319</v>
      </c>
      <c r="F216" s="85" t="s">
        <v>28</v>
      </c>
      <c r="G216" s="86" t="s">
        <v>46</v>
      </c>
      <c r="H216" s="86" t="s">
        <v>37</v>
      </c>
      <c r="I216" s="85"/>
      <c r="J216" s="86" t="s">
        <v>31</v>
      </c>
      <c r="K216" s="105"/>
      <c r="L216" s="53" t="str">
        <f t="shared" si="10"/>
        <v>CSM-N-SBCSMN5506-Scanbody-Φ 5.5-GH 6-AH 2</v>
      </c>
    </row>
    <row r="217" spans="1:12">
      <c r="A217" s="48" t="s">
        <v>1121</v>
      </c>
      <c r="B217" s="37" t="s">
        <v>1121</v>
      </c>
      <c r="C217" s="31" t="s">
        <v>1122</v>
      </c>
      <c r="D217" s="111" t="s">
        <v>1123</v>
      </c>
      <c r="E217" s="85" t="s">
        <v>2320</v>
      </c>
      <c r="F217" s="85" t="s">
        <v>28</v>
      </c>
      <c r="G217" s="86" t="s">
        <v>46</v>
      </c>
      <c r="H217" s="86" t="s">
        <v>40</v>
      </c>
      <c r="I217" s="85"/>
      <c r="J217" s="86" t="s">
        <v>31</v>
      </c>
      <c r="K217" s="105"/>
      <c r="L217" s="53" t="str">
        <f t="shared" si="10"/>
        <v>CSM-N-SBCSMN5508-Scanbody-Φ 5.5-GH 8-AH 2</v>
      </c>
    </row>
    <row r="218" spans="1:12">
      <c r="A218" s="48" t="s">
        <v>1121</v>
      </c>
      <c r="B218" s="37" t="s">
        <v>1121</v>
      </c>
      <c r="C218" s="31" t="s">
        <v>1122</v>
      </c>
      <c r="D218" s="111" t="s">
        <v>1123</v>
      </c>
      <c r="E218" s="85" t="s">
        <v>2321</v>
      </c>
      <c r="F218" s="85" t="s">
        <v>28</v>
      </c>
      <c r="G218" s="86" t="s">
        <v>46</v>
      </c>
      <c r="H218" s="86" t="s">
        <v>43</v>
      </c>
      <c r="I218" s="85"/>
      <c r="J218" s="86" t="s">
        <v>31</v>
      </c>
      <c r="K218" s="105"/>
      <c r="L218" s="53" t="str">
        <f t="shared" si="10"/>
        <v>CSM-N-SBCSMN5510-Scanbody-Φ 5.5-GH 10-AH 2</v>
      </c>
    </row>
    <row r="219" spans="1:12">
      <c r="A219" s="48" t="s">
        <v>1121</v>
      </c>
      <c r="B219" s="37" t="s">
        <v>1121</v>
      </c>
      <c r="C219" s="31" t="s">
        <v>1122</v>
      </c>
      <c r="D219" s="106" t="s">
        <v>443</v>
      </c>
      <c r="E219" s="85" t="s">
        <v>2322</v>
      </c>
      <c r="F219" s="85" t="s">
        <v>28</v>
      </c>
      <c r="G219" s="86" t="s">
        <v>29</v>
      </c>
      <c r="H219" s="86" t="s">
        <v>30</v>
      </c>
      <c r="I219" s="85"/>
      <c r="J219" s="86" t="s">
        <v>31</v>
      </c>
      <c r="K219" s="105"/>
      <c r="L219" s="53" t="str">
        <f t="shared" si="10"/>
        <v>CSM-R-SBCSMR4502-Scanbody-Φ 4.5-GH 2-AH 2</v>
      </c>
    </row>
    <row r="220" spans="1:12">
      <c r="A220" s="48" t="s">
        <v>1121</v>
      </c>
      <c r="B220" s="37" t="s">
        <v>1121</v>
      </c>
      <c r="C220" s="31" t="s">
        <v>1122</v>
      </c>
      <c r="D220" s="106" t="s">
        <v>443</v>
      </c>
      <c r="E220" s="85" t="s">
        <v>2323</v>
      </c>
      <c r="F220" s="85" t="s">
        <v>28</v>
      </c>
      <c r="G220" s="86" t="s">
        <v>29</v>
      </c>
      <c r="H220" s="86" t="s">
        <v>34</v>
      </c>
      <c r="I220" s="85"/>
      <c r="J220" s="86" t="s">
        <v>31</v>
      </c>
      <c r="K220" s="105"/>
      <c r="L220" s="53" t="str">
        <f t="shared" si="10"/>
        <v>CSM-R-SBCSMR4504-Scanbody-Φ 4.5-GH 4-AH 2</v>
      </c>
    </row>
    <row r="221" spans="1:12">
      <c r="A221" s="48" t="s">
        <v>1121</v>
      </c>
      <c r="B221" s="37" t="s">
        <v>1121</v>
      </c>
      <c r="C221" s="31" t="s">
        <v>1122</v>
      </c>
      <c r="D221" s="106" t="s">
        <v>443</v>
      </c>
      <c r="E221" s="85" t="s">
        <v>2324</v>
      </c>
      <c r="F221" s="85" t="s">
        <v>28</v>
      </c>
      <c r="G221" s="86" t="s">
        <v>29</v>
      </c>
      <c r="H221" s="86" t="s">
        <v>37</v>
      </c>
      <c r="I221" s="85"/>
      <c r="J221" s="86" t="s">
        <v>31</v>
      </c>
      <c r="K221" s="105"/>
      <c r="L221" s="53" t="str">
        <f t="shared" si="10"/>
        <v>CSM-R-SBCSMR4506-Scanbody-Φ 4.5-GH 6-AH 2</v>
      </c>
    </row>
    <row r="222" spans="1:12">
      <c r="A222" s="48" t="s">
        <v>1121</v>
      </c>
      <c r="B222" s="37" t="s">
        <v>1121</v>
      </c>
      <c r="C222" s="31" t="s">
        <v>1122</v>
      </c>
      <c r="D222" s="106" t="s">
        <v>443</v>
      </c>
      <c r="E222" s="85" t="s">
        <v>2325</v>
      </c>
      <c r="F222" s="85" t="s">
        <v>28</v>
      </c>
      <c r="G222" s="86" t="s">
        <v>29</v>
      </c>
      <c r="H222" s="86" t="s">
        <v>40</v>
      </c>
      <c r="I222" s="85"/>
      <c r="J222" s="86" t="s">
        <v>31</v>
      </c>
      <c r="K222" s="105"/>
      <c r="L222" s="53" t="str">
        <f t="shared" si="10"/>
        <v>CSM-R-SBCSMR4508-Scanbody-Φ 4.5-GH 8-AH 2</v>
      </c>
    </row>
    <row r="223" spans="1:12">
      <c r="A223" s="48" t="s">
        <v>1121</v>
      </c>
      <c r="B223" s="37" t="s">
        <v>1121</v>
      </c>
      <c r="C223" s="31" t="s">
        <v>1122</v>
      </c>
      <c r="D223" s="106" t="s">
        <v>443</v>
      </c>
      <c r="E223" s="85" t="s">
        <v>2326</v>
      </c>
      <c r="F223" s="85" t="s">
        <v>28</v>
      </c>
      <c r="G223" s="86" t="s">
        <v>29</v>
      </c>
      <c r="H223" s="86" t="s">
        <v>43</v>
      </c>
      <c r="I223" s="85"/>
      <c r="J223" s="86" t="s">
        <v>31</v>
      </c>
      <c r="K223" s="105"/>
      <c r="L223" s="53" t="str">
        <f t="shared" si="10"/>
        <v>CSM-R-SBCSMR4510-Scanbody-Φ 4.5-GH 10-AH 2</v>
      </c>
    </row>
    <row r="224" spans="1:12">
      <c r="A224" s="48" t="s">
        <v>1121</v>
      </c>
      <c r="B224" s="37" t="s">
        <v>1121</v>
      </c>
      <c r="C224" s="31" t="s">
        <v>1122</v>
      </c>
      <c r="D224" s="106" t="s">
        <v>443</v>
      </c>
      <c r="E224" s="85" t="s">
        <v>2327</v>
      </c>
      <c r="F224" s="85" t="s">
        <v>28</v>
      </c>
      <c r="G224" s="86" t="s">
        <v>46</v>
      </c>
      <c r="H224" s="86" t="s">
        <v>30</v>
      </c>
      <c r="I224" s="85"/>
      <c r="J224" s="86" t="s">
        <v>31</v>
      </c>
      <c r="K224" s="105"/>
      <c r="L224" s="53" t="str">
        <f t="shared" si="10"/>
        <v>CSM-R-SBCSMR5502-Scanbody-Φ 5.5-GH 2-AH 2</v>
      </c>
    </row>
    <row r="225" spans="1:12">
      <c r="A225" s="48" t="s">
        <v>1121</v>
      </c>
      <c r="B225" s="37" t="s">
        <v>1121</v>
      </c>
      <c r="C225" s="31" t="s">
        <v>1122</v>
      </c>
      <c r="D225" s="106" t="s">
        <v>443</v>
      </c>
      <c r="E225" s="85" t="s">
        <v>2328</v>
      </c>
      <c r="F225" s="85" t="s">
        <v>28</v>
      </c>
      <c r="G225" s="86" t="s">
        <v>46</v>
      </c>
      <c r="H225" s="86" t="s">
        <v>34</v>
      </c>
      <c r="I225" s="85"/>
      <c r="J225" s="86" t="s">
        <v>31</v>
      </c>
      <c r="K225" s="105"/>
      <c r="L225" s="53" t="str">
        <f t="shared" si="10"/>
        <v>CSM-R-SBCSMR5504-Scanbody-Φ 5.5-GH 4-AH 2</v>
      </c>
    </row>
    <row r="226" spans="1:12">
      <c r="A226" s="48" t="s">
        <v>1121</v>
      </c>
      <c r="B226" s="37" t="s">
        <v>1121</v>
      </c>
      <c r="C226" s="31" t="s">
        <v>1122</v>
      </c>
      <c r="D226" s="106" t="s">
        <v>443</v>
      </c>
      <c r="E226" s="85" t="s">
        <v>2329</v>
      </c>
      <c r="F226" s="85" t="s">
        <v>28</v>
      </c>
      <c r="G226" s="86" t="s">
        <v>46</v>
      </c>
      <c r="H226" s="86" t="s">
        <v>37</v>
      </c>
      <c r="I226" s="85"/>
      <c r="J226" s="86" t="s">
        <v>31</v>
      </c>
      <c r="K226" s="105"/>
      <c r="L226" s="53" t="str">
        <f t="shared" si="10"/>
        <v>CSM-R-SBCSMR5506-Scanbody-Φ 5.5-GH 6-AH 2</v>
      </c>
    </row>
    <row r="227" spans="1:12">
      <c r="A227" s="48" t="s">
        <v>1121</v>
      </c>
      <c r="B227" s="37" t="s">
        <v>1121</v>
      </c>
      <c r="C227" s="31" t="s">
        <v>1122</v>
      </c>
      <c r="D227" s="106" t="s">
        <v>443</v>
      </c>
      <c r="E227" s="85" t="s">
        <v>2330</v>
      </c>
      <c r="F227" s="85" t="s">
        <v>28</v>
      </c>
      <c r="G227" s="86" t="s">
        <v>46</v>
      </c>
      <c r="H227" s="86" t="s">
        <v>40</v>
      </c>
      <c r="I227" s="85"/>
      <c r="J227" s="86" t="s">
        <v>31</v>
      </c>
      <c r="K227" s="105"/>
      <c r="L227" s="53" t="str">
        <f t="shared" si="10"/>
        <v>CSM-R-SBCSMR5508-Scanbody-Φ 5.5-GH 8-AH 2</v>
      </c>
    </row>
    <row r="228" spans="1:12">
      <c r="A228" s="48" t="s">
        <v>1121</v>
      </c>
      <c r="B228" s="37" t="s">
        <v>1121</v>
      </c>
      <c r="C228" s="31" t="s">
        <v>1122</v>
      </c>
      <c r="D228" s="106" t="s">
        <v>443</v>
      </c>
      <c r="E228" s="85" t="s">
        <v>2331</v>
      </c>
      <c r="F228" s="85" t="s">
        <v>28</v>
      </c>
      <c r="G228" s="86" t="s">
        <v>46</v>
      </c>
      <c r="H228" s="86" t="s">
        <v>43</v>
      </c>
      <c r="I228" s="85"/>
      <c r="J228" s="86" t="s">
        <v>31</v>
      </c>
      <c r="K228" s="105"/>
      <c r="L228" s="53" t="str">
        <f t="shared" si="10"/>
        <v>CSM-R-SBCSMR5510-Scanbody-Φ 5.5-GH 10-AH 2</v>
      </c>
    </row>
    <row r="229" spans="1:12">
      <c r="A229" s="31" t="s">
        <v>964</v>
      </c>
      <c r="B229" s="37" t="s">
        <v>1438</v>
      </c>
      <c r="C229" s="31" t="s">
        <v>966</v>
      </c>
      <c r="D229" s="109" t="s">
        <v>943</v>
      </c>
      <c r="E229" s="85" t="s">
        <v>2332</v>
      </c>
      <c r="F229" s="85" t="s">
        <v>28</v>
      </c>
      <c r="G229" s="86" t="s">
        <v>29</v>
      </c>
      <c r="H229" s="86" t="s">
        <v>30</v>
      </c>
      <c r="I229" s="85"/>
      <c r="J229" s="86" t="s">
        <v>31</v>
      </c>
      <c r="K229" s="105"/>
      <c r="L229" s="53" t="str">
        <f t="shared" si="10"/>
        <v>DTS-R/W-SBDTSRW4502-Scanbody-Φ 4.5-GH 2-AH 2</v>
      </c>
    </row>
    <row r="230" spans="1:12">
      <c r="A230" s="31" t="s">
        <v>964</v>
      </c>
      <c r="B230" s="37" t="s">
        <v>1438</v>
      </c>
      <c r="C230" s="31" t="s">
        <v>966</v>
      </c>
      <c r="D230" s="109" t="s">
        <v>943</v>
      </c>
      <c r="E230" s="85" t="s">
        <v>2333</v>
      </c>
      <c r="F230" s="85" t="s">
        <v>28</v>
      </c>
      <c r="G230" s="86" t="s">
        <v>29</v>
      </c>
      <c r="H230" s="86" t="s">
        <v>34</v>
      </c>
      <c r="I230" s="85"/>
      <c r="J230" s="86" t="s">
        <v>31</v>
      </c>
      <c r="K230" s="105"/>
      <c r="L230" s="53" t="str">
        <f t="shared" si="10"/>
        <v>DTS-R/W-SBDTSRW4504-Scanbody-Φ 4.5-GH 4-AH 2</v>
      </c>
    </row>
    <row r="231" spans="1:12">
      <c r="A231" s="31" t="s">
        <v>964</v>
      </c>
      <c r="B231" s="37" t="s">
        <v>1438</v>
      </c>
      <c r="C231" s="31" t="s">
        <v>966</v>
      </c>
      <c r="D231" s="109" t="s">
        <v>943</v>
      </c>
      <c r="E231" s="85" t="s">
        <v>2334</v>
      </c>
      <c r="F231" s="85" t="s">
        <v>28</v>
      </c>
      <c r="G231" s="86" t="s">
        <v>29</v>
      </c>
      <c r="H231" s="86" t="s">
        <v>37</v>
      </c>
      <c r="I231" s="85"/>
      <c r="J231" s="86" t="s">
        <v>31</v>
      </c>
      <c r="K231" s="105"/>
      <c r="L231" s="53" t="str">
        <f t="shared" si="10"/>
        <v>DTS-R/W-SBDTSRW4506-Scanbody-Φ 4.5-GH 6-AH 2</v>
      </c>
    </row>
    <row r="232" spans="1:12">
      <c r="A232" s="31" t="s">
        <v>964</v>
      </c>
      <c r="B232" s="37" t="s">
        <v>1438</v>
      </c>
      <c r="C232" s="31" t="s">
        <v>966</v>
      </c>
      <c r="D232" s="109" t="s">
        <v>943</v>
      </c>
      <c r="E232" s="85" t="s">
        <v>2335</v>
      </c>
      <c r="F232" s="85" t="s">
        <v>28</v>
      </c>
      <c r="G232" s="86" t="s">
        <v>29</v>
      </c>
      <c r="H232" s="86" t="s">
        <v>40</v>
      </c>
      <c r="I232" s="85"/>
      <c r="J232" s="86" t="s">
        <v>31</v>
      </c>
      <c r="K232" s="105"/>
      <c r="L232" s="53" t="str">
        <f t="shared" si="10"/>
        <v>DTS-R/W-SBDTSRW4508-Scanbody-Φ 4.5-GH 8-AH 2</v>
      </c>
    </row>
    <row r="233" spans="1:12">
      <c r="A233" s="31" t="s">
        <v>964</v>
      </c>
      <c r="B233" s="37" t="s">
        <v>1438</v>
      </c>
      <c r="C233" s="31" t="s">
        <v>966</v>
      </c>
      <c r="D233" s="109" t="s">
        <v>943</v>
      </c>
      <c r="E233" s="85" t="s">
        <v>2336</v>
      </c>
      <c r="F233" s="85" t="s">
        <v>28</v>
      </c>
      <c r="G233" s="86" t="s">
        <v>29</v>
      </c>
      <c r="H233" s="86" t="s">
        <v>43</v>
      </c>
      <c r="I233" s="85"/>
      <c r="J233" s="86" t="s">
        <v>31</v>
      </c>
      <c r="K233" s="105"/>
      <c r="L233" s="53" t="str">
        <f t="shared" si="10"/>
        <v>DTS-R/W-SBDTSRW4510-Scanbody-Φ 4.5-GH 10-AH 2</v>
      </c>
    </row>
    <row r="234" spans="1:12">
      <c r="A234" s="31" t="s">
        <v>964</v>
      </c>
      <c r="B234" s="37" t="s">
        <v>1438</v>
      </c>
      <c r="C234" s="31" t="s">
        <v>966</v>
      </c>
      <c r="D234" s="109" t="s">
        <v>943</v>
      </c>
      <c r="E234" s="85" t="s">
        <v>2337</v>
      </c>
      <c r="F234" s="85" t="s">
        <v>28</v>
      </c>
      <c r="G234" s="86" t="s">
        <v>46</v>
      </c>
      <c r="H234" s="86" t="s">
        <v>30</v>
      </c>
      <c r="I234" s="85"/>
      <c r="J234" s="86" t="s">
        <v>31</v>
      </c>
      <c r="K234" s="105"/>
      <c r="L234" s="53" t="str">
        <f t="shared" si="10"/>
        <v>DTS-R/W-SBDTSRW5502-Scanbody-Φ 5.5-GH 2-AH 2</v>
      </c>
    </row>
    <row r="235" spans="1:12">
      <c r="A235" s="31" t="s">
        <v>964</v>
      </c>
      <c r="B235" s="37" t="s">
        <v>1438</v>
      </c>
      <c r="C235" s="31" t="s">
        <v>966</v>
      </c>
      <c r="D235" s="109" t="s">
        <v>943</v>
      </c>
      <c r="E235" s="85" t="s">
        <v>2338</v>
      </c>
      <c r="F235" s="85" t="s">
        <v>28</v>
      </c>
      <c r="G235" s="86" t="s">
        <v>46</v>
      </c>
      <c r="H235" s="86" t="s">
        <v>34</v>
      </c>
      <c r="I235" s="85"/>
      <c r="J235" s="86" t="s">
        <v>31</v>
      </c>
      <c r="K235" s="105"/>
      <c r="L235" s="53" t="str">
        <f t="shared" si="10"/>
        <v>DTS-R/W-SBDTSRW5504-Scanbody-Φ 5.5-GH 4-AH 2</v>
      </c>
    </row>
    <row r="236" spans="1:12">
      <c r="A236" s="31" t="s">
        <v>964</v>
      </c>
      <c r="B236" s="37" t="s">
        <v>1438</v>
      </c>
      <c r="C236" s="31" t="s">
        <v>966</v>
      </c>
      <c r="D236" s="109" t="s">
        <v>943</v>
      </c>
      <c r="E236" s="85" t="s">
        <v>2339</v>
      </c>
      <c r="F236" s="85" t="s">
        <v>28</v>
      </c>
      <c r="G236" s="86" t="s">
        <v>46</v>
      </c>
      <c r="H236" s="86" t="s">
        <v>37</v>
      </c>
      <c r="I236" s="85"/>
      <c r="J236" s="86" t="s">
        <v>31</v>
      </c>
      <c r="K236" s="105"/>
      <c r="L236" s="53" t="str">
        <f t="shared" si="10"/>
        <v>DTS-R/W-SBDTSRW5506-Scanbody-Φ 5.5-GH 6-AH 2</v>
      </c>
    </row>
    <row r="237" spans="1:12">
      <c r="A237" s="31" t="s">
        <v>964</v>
      </c>
      <c r="B237" s="37" t="s">
        <v>1438</v>
      </c>
      <c r="C237" s="31" t="s">
        <v>966</v>
      </c>
      <c r="D237" s="109" t="s">
        <v>943</v>
      </c>
      <c r="E237" s="85" t="s">
        <v>2340</v>
      </c>
      <c r="F237" s="85" t="s">
        <v>28</v>
      </c>
      <c r="G237" s="86" t="s">
        <v>46</v>
      </c>
      <c r="H237" s="86" t="s">
        <v>40</v>
      </c>
      <c r="I237" s="85"/>
      <c r="J237" s="86" t="s">
        <v>31</v>
      </c>
      <c r="K237" s="105"/>
      <c r="L237" s="53" t="str">
        <f t="shared" si="10"/>
        <v>DTS-R/W-SBDTSRW5508-Scanbody-Φ 5.5-GH 8-AH 2</v>
      </c>
    </row>
    <row r="238" spans="1:12">
      <c r="A238" s="31" t="s">
        <v>964</v>
      </c>
      <c r="B238" s="37" t="s">
        <v>1438</v>
      </c>
      <c r="C238" s="31" t="s">
        <v>966</v>
      </c>
      <c r="D238" s="109" t="s">
        <v>943</v>
      </c>
      <c r="E238" s="85" t="s">
        <v>2341</v>
      </c>
      <c r="F238" s="85" t="s">
        <v>28</v>
      </c>
      <c r="G238" s="86" t="s">
        <v>46</v>
      </c>
      <c r="H238" s="86" t="s">
        <v>43</v>
      </c>
      <c r="I238" s="85"/>
      <c r="J238" s="86" t="s">
        <v>31</v>
      </c>
      <c r="K238" s="105"/>
      <c r="L238" s="53" t="str">
        <f t="shared" si="10"/>
        <v>DTS-R/W-SBDTSRW5510-Scanbody-Φ 5.5-GH 10-AH 2</v>
      </c>
    </row>
    <row r="239" spans="1:12">
      <c r="A239" s="112" t="s">
        <v>1150</v>
      </c>
      <c r="B239" s="37" t="s">
        <v>1857</v>
      </c>
      <c r="C239" s="31" t="s">
        <v>1157</v>
      </c>
      <c r="D239" s="68" t="s">
        <v>433</v>
      </c>
      <c r="E239" s="85" t="s">
        <v>2342</v>
      </c>
      <c r="F239" s="85" t="s">
        <v>28</v>
      </c>
      <c r="G239" s="86" t="s">
        <v>29</v>
      </c>
      <c r="H239" s="86" t="s">
        <v>30</v>
      </c>
      <c r="I239" s="85"/>
      <c r="J239" s="86" t="s">
        <v>31</v>
      </c>
      <c r="K239" s="105"/>
      <c r="L239" s="53" t="str">
        <f t="shared" si="10"/>
        <v>BCT-M-SBBCTBVM4502-Scanbody-Φ 4.5-GH 2-AH 2</v>
      </c>
    </row>
    <row r="240" spans="1:12">
      <c r="A240" s="112" t="s">
        <v>1150</v>
      </c>
      <c r="B240" s="37" t="s">
        <v>1857</v>
      </c>
      <c r="C240" s="31" t="s">
        <v>1157</v>
      </c>
      <c r="D240" s="68" t="s">
        <v>433</v>
      </c>
      <c r="E240" s="85" t="s">
        <v>2343</v>
      </c>
      <c r="F240" s="85" t="s">
        <v>28</v>
      </c>
      <c r="G240" s="86" t="s">
        <v>29</v>
      </c>
      <c r="H240" s="86" t="s">
        <v>34</v>
      </c>
      <c r="I240" s="85"/>
      <c r="J240" s="86" t="s">
        <v>31</v>
      </c>
      <c r="K240" s="105"/>
      <c r="L240" s="53" t="str">
        <f t="shared" si="10"/>
        <v>BCT-M-SBBCTBVM4504-Scanbody-Φ 4.5-GH 4-AH 2</v>
      </c>
    </row>
    <row r="241" spans="1:12">
      <c r="A241" s="112" t="s">
        <v>1150</v>
      </c>
      <c r="B241" s="37" t="s">
        <v>1857</v>
      </c>
      <c r="C241" s="31" t="s">
        <v>1157</v>
      </c>
      <c r="D241" s="68" t="s">
        <v>433</v>
      </c>
      <c r="E241" s="85" t="s">
        <v>2344</v>
      </c>
      <c r="F241" s="85" t="s">
        <v>28</v>
      </c>
      <c r="G241" s="86" t="s">
        <v>29</v>
      </c>
      <c r="H241" s="86" t="s">
        <v>37</v>
      </c>
      <c r="I241" s="85"/>
      <c r="J241" s="86" t="s">
        <v>31</v>
      </c>
      <c r="K241" s="105"/>
      <c r="L241" s="53" t="str">
        <f t="shared" si="10"/>
        <v>BCT-M-SBBCTBVM4506-Scanbody-Φ 4.5-GH 6-AH 2</v>
      </c>
    </row>
    <row r="242" spans="1:12">
      <c r="A242" s="112" t="s">
        <v>1150</v>
      </c>
      <c r="B242" s="37" t="s">
        <v>1857</v>
      </c>
      <c r="C242" s="31" t="s">
        <v>1157</v>
      </c>
      <c r="D242" s="68" t="s">
        <v>433</v>
      </c>
      <c r="E242" s="85" t="s">
        <v>2345</v>
      </c>
      <c r="F242" s="85" t="s">
        <v>28</v>
      </c>
      <c r="G242" s="86" t="s">
        <v>29</v>
      </c>
      <c r="H242" s="86" t="s">
        <v>40</v>
      </c>
      <c r="I242" s="85"/>
      <c r="J242" s="86" t="s">
        <v>31</v>
      </c>
      <c r="K242" s="105"/>
      <c r="L242" s="53" t="str">
        <f t="shared" si="10"/>
        <v>BCT-M-SBBCTBVM4508-Scanbody-Φ 4.5-GH 8-AH 2</v>
      </c>
    </row>
    <row r="243" spans="1:12">
      <c r="A243" s="112" t="s">
        <v>1150</v>
      </c>
      <c r="B243" s="37" t="s">
        <v>1857</v>
      </c>
      <c r="C243" s="31" t="s">
        <v>1157</v>
      </c>
      <c r="D243" s="68" t="s">
        <v>433</v>
      </c>
      <c r="E243" s="85" t="s">
        <v>2346</v>
      </c>
      <c r="F243" s="85" t="s">
        <v>28</v>
      </c>
      <c r="G243" s="86" t="s">
        <v>29</v>
      </c>
      <c r="H243" s="86" t="s">
        <v>43</v>
      </c>
      <c r="I243" s="85"/>
      <c r="J243" s="86" t="s">
        <v>31</v>
      </c>
      <c r="K243" s="105"/>
      <c r="L243" s="53" t="str">
        <f t="shared" ref="L243:L306" si="11">B243&amp;"-"&amp;D243&amp;"-"&amp;E243&amp;"-"&amp;F243&amp;"-"&amp;G243&amp;"-"&amp;H243&amp;"-"&amp;J243</f>
        <v>BCT-M-SBBCTBVM4510-Scanbody-Φ 4.5-GH 10-AH 2</v>
      </c>
    </row>
    <row r="244" spans="1:12">
      <c r="A244" s="112" t="s">
        <v>1150</v>
      </c>
      <c r="B244" s="37" t="s">
        <v>1857</v>
      </c>
      <c r="C244" s="31" t="s">
        <v>1157</v>
      </c>
      <c r="D244" s="68" t="s">
        <v>433</v>
      </c>
      <c r="E244" s="85" t="s">
        <v>2347</v>
      </c>
      <c r="F244" s="85" t="s">
        <v>28</v>
      </c>
      <c r="G244" s="86" t="s">
        <v>46</v>
      </c>
      <c r="H244" s="86" t="s">
        <v>30</v>
      </c>
      <c r="I244" s="85"/>
      <c r="J244" s="86" t="s">
        <v>31</v>
      </c>
      <c r="K244" s="105"/>
      <c r="L244" s="53" t="str">
        <f t="shared" si="11"/>
        <v>BCT-M-SBBCTBVM5502-Scanbody-Φ 5.5-GH 2-AH 2</v>
      </c>
    </row>
    <row r="245" spans="1:12">
      <c r="A245" s="112" t="s">
        <v>1150</v>
      </c>
      <c r="B245" s="37" t="s">
        <v>1857</v>
      </c>
      <c r="C245" s="31" t="s">
        <v>1157</v>
      </c>
      <c r="D245" s="68" t="s">
        <v>433</v>
      </c>
      <c r="E245" s="85" t="s">
        <v>2348</v>
      </c>
      <c r="F245" s="85" t="s">
        <v>28</v>
      </c>
      <c r="G245" s="86" t="s">
        <v>46</v>
      </c>
      <c r="H245" s="86" t="s">
        <v>34</v>
      </c>
      <c r="I245" s="85"/>
      <c r="J245" s="86" t="s">
        <v>31</v>
      </c>
      <c r="K245" s="105"/>
      <c r="L245" s="53" t="str">
        <f t="shared" si="11"/>
        <v>BCT-M-SBBCTBVM5504-Scanbody-Φ 5.5-GH 4-AH 2</v>
      </c>
    </row>
    <row r="246" spans="1:12">
      <c r="A246" s="112" t="s">
        <v>1150</v>
      </c>
      <c r="B246" s="37" t="s">
        <v>1857</v>
      </c>
      <c r="C246" s="31" t="s">
        <v>1157</v>
      </c>
      <c r="D246" s="68" t="s">
        <v>433</v>
      </c>
      <c r="E246" s="85" t="s">
        <v>2349</v>
      </c>
      <c r="F246" s="85" t="s">
        <v>28</v>
      </c>
      <c r="G246" s="86" t="s">
        <v>46</v>
      </c>
      <c r="H246" s="86" t="s">
        <v>37</v>
      </c>
      <c r="I246" s="85"/>
      <c r="J246" s="86" t="s">
        <v>31</v>
      </c>
      <c r="K246" s="105"/>
      <c r="L246" s="53" t="str">
        <f t="shared" si="11"/>
        <v>BCT-M-SBBCTBVM5506-Scanbody-Φ 5.5-GH 6-AH 2</v>
      </c>
    </row>
    <row r="247" spans="1:12">
      <c r="A247" s="112" t="s">
        <v>1150</v>
      </c>
      <c r="B247" s="37" t="s">
        <v>1857</v>
      </c>
      <c r="C247" s="31" t="s">
        <v>1157</v>
      </c>
      <c r="D247" s="68" t="s">
        <v>433</v>
      </c>
      <c r="E247" s="85" t="s">
        <v>2350</v>
      </c>
      <c r="F247" s="85" t="s">
        <v>28</v>
      </c>
      <c r="G247" s="86" t="s">
        <v>46</v>
      </c>
      <c r="H247" s="86" t="s">
        <v>40</v>
      </c>
      <c r="I247" s="85"/>
      <c r="J247" s="86" t="s">
        <v>31</v>
      </c>
      <c r="K247" s="105"/>
      <c r="L247" s="53" t="str">
        <f t="shared" si="11"/>
        <v>BCT-M-SBBCTBVM5508-Scanbody-Φ 5.5-GH 8-AH 2</v>
      </c>
    </row>
    <row r="248" spans="1:12">
      <c r="A248" s="112" t="s">
        <v>1150</v>
      </c>
      <c r="B248" s="37" t="s">
        <v>1857</v>
      </c>
      <c r="C248" s="31" t="s">
        <v>1157</v>
      </c>
      <c r="D248" s="68" t="s">
        <v>433</v>
      </c>
      <c r="E248" s="85" t="s">
        <v>2351</v>
      </c>
      <c r="F248" s="85" t="s">
        <v>28</v>
      </c>
      <c r="G248" s="86" t="s">
        <v>46</v>
      </c>
      <c r="H248" s="86" t="s">
        <v>43</v>
      </c>
      <c r="I248" s="85"/>
      <c r="J248" s="86" t="s">
        <v>31</v>
      </c>
      <c r="K248" s="105"/>
      <c r="L248" s="53" t="str">
        <f t="shared" si="11"/>
        <v>BCT-M-SBBCTBVM5510-Scanbody-Φ 5.5-GH 10-AH 2</v>
      </c>
    </row>
    <row r="249" spans="1:12">
      <c r="A249" s="51" t="s">
        <v>941</v>
      </c>
      <c r="B249" s="44" t="s">
        <v>941</v>
      </c>
      <c r="C249" s="44" t="s">
        <v>944</v>
      </c>
      <c r="D249" s="68" t="s">
        <v>433</v>
      </c>
      <c r="E249" s="85" t="s">
        <v>2352</v>
      </c>
      <c r="F249" s="85" t="s">
        <v>28</v>
      </c>
      <c r="G249" s="86" t="s">
        <v>29</v>
      </c>
      <c r="H249" s="86" t="s">
        <v>30</v>
      </c>
      <c r="I249" s="85"/>
      <c r="J249" s="86" t="s">
        <v>31</v>
      </c>
      <c r="K249" s="105"/>
      <c r="L249" s="53" t="str">
        <f t="shared" si="11"/>
        <v>DIO-M-SBDIOUFM4502-Scanbody-Φ 4.5-GH 2-AH 2</v>
      </c>
    </row>
    <row r="250" spans="1:12">
      <c r="A250" s="51" t="s">
        <v>941</v>
      </c>
      <c r="B250" s="44" t="s">
        <v>941</v>
      </c>
      <c r="C250" s="44" t="s">
        <v>944</v>
      </c>
      <c r="D250" s="68" t="s">
        <v>433</v>
      </c>
      <c r="E250" s="85" t="s">
        <v>2353</v>
      </c>
      <c r="F250" s="85" t="s">
        <v>28</v>
      </c>
      <c r="G250" s="86" t="s">
        <v>29</v>
      </c>
      <c r="H250" s="86" t="s">
        <v>34</v>
      </c>
      <c r="I250" s="85"/>
      <c r="J250" s="86" t="s">
        <v>31</v>
      </c>
      <c r="K250" s="105"/>
      <c r="L250" s="53" t="str">
        <f t="shared" si="11"/>
        <v>DIO-M-SBDIOUFM4504-Scanbody-Φ 4.5-GH 4-AH 2</v>
      </c>
    </row>
    <row r="251" spans="1:12">
      <c r="A251" s="51" t="s">
        <v>941</v>
      </c>
      <c r="B251" s="44" t="s">
        <v>941</v>
      </c>
      <c r="C251" s="44" t="s">
        <v>944</v>
      </c>
      <c r="D251" s="68" t="s">
        <v>433</v>
      </c>
      <c r="E251" s="85" t="s">
        <v>2354</v>
      </c>
      <c r="F251" s="85" t="s">
        <v>28</v>
      </c>
      <c r="G251" s="86" t="s">
        <v>29</v>
      </c>
      <c r="H251" s="86" t="s">
        <v>37</v>
      </c>
      <c r="I251" s="85"/>
      <c r="J251" s="86" t="s">
        <v>31</v>
      </c>
      <c r="K251" s="105"/>
      <c r="L251" s="53" t="str">
        <f t="shared" si="11"/>
        <v>DIO-M-SBDIOUFM4506-Scanbody-Φ 4.5-GH 6-AH 2</v>
      </c>
    </row>
    <row r="252" spans="1:12">
      <c r="A252" s="51" t="s">
        <v>941</v>
      </c>
      <c r="B252" s="44" t="s">
        <v>941</v>
      </c>
      <c r="C252" s="44" t="s">
        <v>944</v>
      </c>
      <c r="D252" s="68" t="s">
        <v>433</v>
      </c>
      <c r="E252" s="85" t="s">
        <v>2355</v>
      </c>
      <c r="F252" s="85" t="s">
        <v>28</v>
      </c>
      <c r="G252" s="86" t="s">
        <v>29</v>
      </c>
      <c r="H252" s="86" t="s">
        <v>40</v>
      </c>
      <c r="I252" s="85"/>
      <c r="J252" s="86" t="s">
        <v>31</v>
      </c>
      <c r="K252" s="105"/>
      <c r="L252" s="53" t="str">
        <f t="shared" si="11"/>
        <v>DIO-M-SBDIOUFM4508-Scanbody-Φ 4.5-GH 8-AH 2</v>
      </c>
    </row>
    <row r="253" spans="1:12">
      <c r="A253" s="51" t="s">
        <v>941</v>
      </c>
      <c r="B253" s="44" t="s">
        <v>941</v>
      </c>
      <c r="C253" s="44" t="s">
        <v>944</v>
      </c>
      <c r="D253" s="68" t="s">
        <v>433</v>
      </c>
      <c r="E253" s="85" t="s">
        <v>2356</v>
      </c>
      <c r="F253" s="85" t="s">
        <v>28</v>
      </c>
      <c r="G253" s="86" t="s">
        <v>29</v>
      </c>
      <c r="H253" s="86" t="s">
        <v>43</v>
      </c>
      <c r="I253" s="85"/>
      <c r="J253" s="86" t="s">
        <v>31</v>
      </c>
      <c r="K253" s="105"/>
      <c r="L253" s="53" t="str">
        <f t="shared" si="11"/>
        <v>DIO-M-SBDIOUFM4510-Scanbody-Φ 4.5-GH 10-AH 2</v>
      </c>
    </row>
    <row r="254" spans="1:12">
      <c r="A254" s="51" t="s">
        <v>941</v>
      </c>
      <c r="B254" s="44" t="s">
        <v>941</v>
      </c>
      <c r="C254" s="44" t="s">
        <v>944</v>
      </c>
      <c r="D254" s="68" t="s">
        <v>433</v>
      </c>
      <c r="E254" s="85" t="s">
        <v>2357</v>
      </c>
      <c r="F254" s="85" t="s">
        <v>28</v>
      </c>
      <c r="G254" s="86" t="s">
        <v>46</v>
      </c>
      <c r="H254" s="86" t="s">
        <v>30</v>
      </c>
      <c r="I254" s="85"/>
      <c r="J254" s="86" t="s">
        <v>31</v>
      </c>
      <c r="K254" s="105"/>
      <c r="L254" s="53" t="str">
        <f t="shared" si="11"/>
        <v>DIO-M-SBDIOUFM5502-Scanbody-Φ 5.5-GH 2-AH 2</v>
      </c>
    </row>
    <row r="255" spans="1:12">
      <c r="A255" s="51" t="s">
        <v>941</v>
      </c>
      <c r="B255" s="44" t="s">
        <v>941</v>
      </c>
      <c r="C255" s="44" t="s">
        <v>944</v>
      </c>
      <c r="D255" s="68" t="s">
        <v>433</v>
      </c>
      <c r="E255" s="85" t="s">
        <v>2358</v>
      </c>
      <c r="F255" s="85" t="s">
        <v>28</v>
      </c>
      <c r="G255" s="86" t="s">
        <v>46</v>
      </c>
      <c r="H255" s="86" t="s">
        <v>34</v>
      </c>
      <c r="I255" s="85"/>
      <c r="J255" s="86" t="s">
        <v>31</v>
      </c>
      <c r="K255" s="105"/>
      <c r="L255" s="53" t="str">
        <f t="shared" si="11"/>
        <v>DIO-M-SBDIOUFM5504-Scanbody-Φ 5.5-GH 4-AH 2</v>
      </c>
    </row>
    <row r="256" spans="1:12">
      <c r="A256" s="51" t="s">
        <v>941</v>
      </c>
      <c r="B256" s="44" t="s">
        <v>941</v>
      </c>
      <c r="C256" s="44" t="s">
        <v>944</v>
      </c>
      <c r="D256" s="68" t="s">
        <v>433</v>
      </c>
      <c r="E256" s="85" t="s">
        <v>2359</v>
      </c>
      <c r="F256" s="85" t="s">
        <v>28</v>
      </c>
      <c r="G256" s="86" t="s">
        <v>46</v>
      </c>
      <c r="H256" s="86" t="s">
        <v>37</v>
      </c>
      <c r="I256" s="85"/>
      <c r="J256" s="86" t="s">
        <v>31</v>
      </c>
      <c r="K256" s="105"/>
      <c r="L256" s="53" t="str">
        <f t="shared" si="11"/>
        <v>DIO-M-SBDIOUFM5506-Scanbody-Φ 5.5-GH 6-AH 2</v>
      </c>
    </row>
    <row r="257" spans="1:12">
      <c r="A257" s="51" t="s">
        <v>941</v>
      </c>
      <c r="B257" s="44" t="s">
        <v>941</v>
      </c>
      <c r="C257" s="44" t="s">
        <v>944</v>
      </c>
      <c r="D257" s="68" t="s">
        <v>433</v>
      </c>
      <c r="E257" s="85" t="s">
        <v>2360</v>
      </c>
      <c r="F257" s="85" t="s">
        <v>28</v>
      </c>
      <c r="G257" s="86" t="s">
        <v>46</v>
      </c>
      <c r="H257" s="86" t="s">
        <v>40</v>
      </c>
      <c r="I257" s="85"/>
      <c r="J257" s="86" t="s">
        <v>31</v>
      </c>
      <c r="K257" s="105"/>
      <c r="L257" s="53" t="str">
        <f t="shared" si="11"/>
        <v>DIO-M-SBDIOUFM5508-Scanbody-Φ 5.5-GH 8-AH 2</v>
      </c>
    </row>
    <row r="258" spans="1:12">
      <c r="A258" s="51" t="s">
        <v>941</v>
      </c>
      <c r="B258" s="44" t="s">
        <v>941</v>
      </c>
      <c r="C258" s="44" t="s">
        <v>944</v>
      </c>
      <c r="D258" s="68" t="s">
        <v>433</v>
      </c>
      <c r="E258" s="85" t="s">
        <v>2361</v>
      </c>
      <c r="F258" s="85" t="s">
        <v>28</v>
      </c>
      <c r="G258" s="86" t="s">
        <v>46</v>
      </c>
      <c r="H258" s="86" t="s">
        <v>43</v>
      </c>
      <c r="I258" s="85"/>
      <c r="J258" s="86" t="s">
        <v>31</v>
      </c>
      <c r="K258" s="105"/>
      <c r="L258" s="53" t="str">
        <f t="shared" si="11"/>
        <v>DIO-M-SBDIOUFM5510-Scanbody-Φ 5.5-GH 10-AH 2</v>
      </c>
    </row>
    <row r="259" spans="1:12">
      <c r="A259" s="51" t="s">
        <v>941</v>
      </c>
      <c r="B259" s="44" t="s">
        <v>941</v>
      </c>
      <c r="C259" s="44" t="s">
        <v>944</v>
      </c>
      <c r="D259" s="68" t="s">
        <v>443</v>
      </c>
      <c r="E259" s="85" t="s">
        <v>2362</v>
      </c>
      <c r="F259" s="85" t="s">
        <v>28</v>
      </c>
      <c r="G259" s="86" t="s">
        <v>29</v>
      </c>
      <c r="H259" s="86" t="s">
        <v>30</v>
      </c>
      <c r="I259" s="85"/>
      <c r="J259" s="86" t="s">
        <v>31</v>
      </c>
      <c r="K259" s="105"/>
      <c r="L259" s="53" t="str">
        <f t="shared" si="11"/>
        <v>DIO-R-SBDIOUFR4502-Scanbody-Φ 4.5-GH 2-AH 2</v>
      </c>
    </row>
    <row r="260" spans="1:12">
      <c r="A260" s="51" t="s">
        <v>941</v>
      </c>
      <c r="B260" s="44" t="s">
        <v>941</v>
      </c>
      <c r="C260" s="44" t="s">
        <v>944</v>
      </c>
      <c r="D260" s="68" t="s">
        <v>443</v>
      </c>
      <c r="E260" s="85" t="s">
        <v>2363</v>
      </c>
      <c r="F260" s="85" t="s">
        <v>28</v>
      </c>
      <c r="G260" s="86" t="s">
        <v>29</v>
      </c>
      <c r="H260" s="86" t="s">
        <v>34</v>
      </c>
      <c r="I260" s="85"/>
      <c r="J260" s="86" t="s">
        <v>31</v>
      </c>
      <c r="K260" s="105"/>
      <c r="L260" s="53" t="str">
        <f t="shared" si="11"/>
        <v>DIO-R-SBDIOUFR4504-Scanbody-Φ 4.5-GH 4-AH 2</v>
      </c>
    </row>
    <row r="261" spans="1:12">
      <c r="A261" s="51" t="s">
        <v>941</v>
      </c>
      <c r="B261" s="44" t="s">
        <v>941</v>
      </c>
      <c r="C261" s="44" t="s">
        <v>944</v>
      </c>
      <c r="D261" s="68" t="s">
        <v>443</v>
      </c>
      <c r="E261" s="85" t="s">
        <v>2364</v>
      </c>
      <c r="F261" s="85" t="s">
        <v>28</v>
      </c>
      <c r="G261" s="86" t="s">
        <v>29</v>
      </c>
      <c r="H261" s="86" t="s">
        <v>37</v>
      </c>
      <c r="I261" s="85"/>
      <c r="J261" s="86" t="s">
        <v>31</v>
      </c>
      <c r="K261" s="105"/>
      <c r="L261" s="53" t="str">
        <f t="shared" si="11"/>
        <v>DIO-R-SBDIOUFR4506-Scanbody-Φ 4.5-GH 6-AH 2</v>
      </c>
    </row>
    <row r="262" spans="1:12">
      <c r="A262" s="51" t="s">
        <v>941</v>
      </c>
      <c r="B262" s="44" t="s">
        <v>941</v>
      </c>
      <c r="C262" s="44" t="s">
        <v>944</v>
      </c>
      <c r="D262" s="68" t="s">
        <v>443</v>
      </c>
      <c r="E262" s="85" t="s">
        <v>2365</v>
      </c>
      <c r="F262" s="85" t="s">
        <v>28</v>
      </c>
      <c r="G262" s="86" t="s">
        <v>29</v>
      </c>
      <c r="H262" s="86" t="s">
        <v>40</v>
      </c>
      <c r="I262" s="85"/>
      <c r="J262" s="86" t="s">
        <v>31</v>
      </c>
      <c r="K262" s="105"/>
      <c r="L262" s="53" t="str">
        <f t="shared" si="11"/>
        <v>DIO-R-SBDIOUFR4508-Scanbody-Φ 4.5-GH 8-AH 2</v>
      </c>
    </row>
    <row r="263" spans="1:12">
      <c r="A263" s="51" t="s">
        <v>941</v>
      </c>
      <c r="B263" s="44" t="s">
        <v>941</v>
      </c>
      <c r="C263" s="44" t="s">
        <v>944</v>
      </c>
      <c r="D263" s="68" t="s">
        <v>443</v>
      </c>
      <c r="E263" s="85" t="s">
        <v>2366</v>
      </c>
      <c r="F263" s="85" t="s">
        <v>28</v>
      </c>
      <c r="G263" s="86" t="s">
        <v>29</v>
      </c>
      <c r="H263" s="86" t="s">
        <v>43</v>
      </c>
      <c r="I263" s="85"/>
      <c r="J263" s="86" t="s">
        <v>31</v>
      </c>
      <c r="K263" s="105"/>
      <c r="L263" s="53" t="str">
        <f t="shared" si="11"/>
        <v>DIO-R-SBDIOUFR4510-Scanbody-Φ 4.5-GH 10-AH 2</v>
      </c>
    </row>
    <row r="264" spans="1:12">
      <c r="A264" s="51" t="s">
        <v>941</v>
      </c>
      <c r="B264" s="44" t="s">
        <v>941</v>
      </c>
      <c r="C264" s="44" t="s">
        <v>944</v>
      </c>
      <c r="D264" s="68" t="s">
        <v>443</v>
      </c>
      <c r="E264" s="85" t="s">
        <v>2367</v>
      </c>
      <c r="F264" s="85" t="s">
        <v>28</v>
      </c>
      <c r="G264" s="86" t="s">
        <v>46</v>
      </c>
      <c r="H264" s="86" t="s">
        <v>30</v>
      </c>
      <c r="I264" s="85"/>
      <c r="J264" s="86" t="s">
        <v>31</v>
      </c>
      <c r="K264" s="105"/>
      <c r="L264" s="53" t="str">
        <f t="shared" si="11"/>
        <v>DIO-R-SBDIOUFR5502-Scanbody-Φ 5.5-GH 2-AH 2</v>
      </c>
    </row>
    <row r="265" spans="1:12">
      <c r="A265" s="51" t="s">
        <v>941</v>
      </c>
      <c r="B265" s="44" t="s">
        <v>941</v>
      </c>
      <c r="C265" s="44" t="s">
        <v>944</v>
      </c>
      <c r="D265" s="68" t="s">
        <v>443</v>
      </c>
      <c r="E265" s="85" t="s">
        <v>2368</v>
      </c>
      <c r="F265" s="85" t="s">
        <v>28</v>
      </c>
      <c r="G265" s="86" t="s">
        <v>46</v>
      </c>
      <c r="H265" s="86" t="s">
        <v>34</v>
      </c>
      <c r="I265" s="85"/>
      <c r="J265" s="86" t="s">
        <v>31</v>
      </c>
      <c r="K265" s="105"/>
      <c r="L265" s="53" t="str">
        <f t="shared" si="11"/>
        <v>DIO-R-SBDIOUFR5504-Scanbody-Φ 5.5-GH 4-AH 2</v>
      </c>
    </row>
    <row r="266" spans="1:12">
      <c r="A266" s="51" t="s">
        <v>941</v>
      </c>
      <c r="B266" s="44" t="s">
        <v>941</v>
      </c>
      <c r="C266" s="44" t="s">
        <v>944</v>
      </c>
      <c r="D266" s="68" t="s">
        <v>443</v>
      </c>
      <c r="E266" s="85" t="s">
        <v>2369</v>
      </c>
      <c r="F266" s="85" t="s">
        <v>28</v>
      </c>
      <c r="G266" s="86" t="s">
        <v>46</v>
      </c>
      <c r="H266" s="86" t="s">
        <v>37</v>
      </c>
      <c r="I266" s="85"/>
      <c r="J266" s="86" t="s">
        <v>31</v>
      </c>
      <c r="K266" s="105"/>
      <c r="L266" s="53" t="str">
        <f t="shared" si="11"/>
        <v>DIO-R-SBDIOUFR5506-Scanbody-Φ 5.5-GH 6-AH 2</v>
      </c>
    </row>
    <row r="267" spans="1:12">
      <c r="A267" s="51" t="s">
        <v>941</v>
      </c>
      <c r="B267" s="44" t="s">
        <v>941</v>
      </c>
      <c r="C267" s="44" t="s">
        <v>944</v>
      </c>
      <c r="D267" s="68" t="s">
        <v>443</v>
      </c>
      <c r="E267" s="85" t="s">
        <v>2370</v>
      </c>
      <c r="F267" s="85" t="s">
        <v>28</v>
      </c>
      <c r="G267" s="86" t="s">
        <v>46</v>
      </c>
      <c r="H267" s="86" t="s">
        <v>40</v>
      </c>
      <c r="I267" s="85"/>
      <c r="J267" s="86" t="s">
        <v>31</v>
      </c>
      <c r="K267" s="105"/>
      <c r="L267" s="53" t="str">
        <f t="shared" si="11"/>
        <v>DIO-R-SBDIOUFR5508-Scanbody-Φ 5.5-GH 8-AH 2</v>
      </c>
    </row>
    <row r="268" spans="1:12">
      <c r="A268" s="51" t="s">
        <v>941</v>
      </c>
      <c r="B268" s="44" t="s">
        <v>941</v>
      </c>
      <c r="C268" s="44" t="s">
        <v>944</v>
      </c>
      <c r="D268" s="68" t="s">
        <v>443</v>
      </c>
      <c r="E268" s="85" t="s">
        <v>2371</v>
      </c>
      <c r="F268" s="85" t="s">
        <v>28</v>
      </c>
      <c r="G268" s="86" t="s">
        <v>46</v>
      </c>
      <c r="H268" s="86" t="s">
        <v>43</v>
      </c>
      <c r="I268" s="85"/>
      <c r="J268" s="86" t="s">
        <v>31</v>
      </c>
      <c r="K268" s="105"/>
      <c r="L268" s="53" t="str">
        <f>B270&amp;"-"&amp;D270&amp;"-"&amp;E270&amp;"-"&amp;F270&amp;"-"&amp;G270&amp;"-"&amp;H268&amp;"-"&amp;J268</f>
        <v>ZNS-R-SBZNSR4502-Scanbody-Φ 4.5-GH 10-AH 2</v>
      </c>
    </row>
    <row r="269" spans="1:12">
      <c r="A269" s="51" t="s">
        <v>941</v>
      </c>
      <c r="B269" s="113" t="s">
        <v>941</v>
      </c>
      <c r="C269" s="31"/>
      <c r="D269" s="109"/>
      <c r="E269" s="85" t="s">
        <v>2372</v>
      </c>
      <c r="F269" s="85" t="s">
        <v>49</v>
      </c>
      <c r="G269" s="86" t="s">
        <v>272</v>
      </c>
      <c r="H269" s="86"/>
      <c r="I269" s="85"/>
      <c r="J269" s="86"/>
      <c r="K269" s="86" t="s">
        <v>50</v>
      </c>
      <c r="L269" s="53" t="str">
        <f>B269&amp;"-"&amp;D269&amp;"-"&amp;E269&amp;"-"&amp;F269&amp;"-"&amp;G269&amp;"-"&amp;K269</f>
        <v>DIO--FHSBDIOUFN-MUA-Scanbody-Φ 4.8-H 8</v>
      </c>
    </row>
    <row r="270" spans="1:12">
      <c r="A270" s="51" t="s">
        <v>1190</v>
      </c>
      <c r="B270" s="37" t="s">
        <v>1943</v>
      </c>
      <c r="C270" s="31" t="s">
        <v>1190</v>
      </c>
      <c r="D270" s="109" t="s">
        <v>443</v>
      </c>
      <c r="E270" s="85" t="s">
        <v>2373</v>
      </c>
      <c r="F270" s="85" t="s">
        <v>28</v>
      </c>
      <c r="G270" s="86" t="s">
        <v>29</v>
      </c>
      <c r="H270" s="86" t="s">
        <v>30</v>
      </c>
      <c r="I270" s="85"/>
      <c r="J270" s="86" t="s">
        <v>31</v>
      </c>
      <c r="K270" s="105"/>
      <c r="L270" s="53" t="str">
        <f t="shared" ref="L270:L287" si="12">B271&amp;"-"&amp;D271&amp;"-"&amp;E271&amp;"-"&amp;F271&amp;"-"&amp;G271&amp;"-"&amp;H270&amp;"-"&amp;J270</f>
        <v>ZNS-R-SBZNSR4504-Scanbody-Φ 4.5-GH 2-AH 2</v>
      </c>
    </row>
    <row r="271" spans="1:12">
      <c r="A271" s="51" t="s">
        <v>1190</v>
      </c>
      <c r="B271" s="37" t="s">
        <v>1943</v>
      </c>
      <c r="C271" s="31" t="s">
        <v>1190</v>
      </c>
      <c r="D271" s="109" t="s">
        <v>443</v>
      </c>
      <c r="E271" s="85" t="s">
        <v>2374</v>
      </c>
      <c r="F271" s="85" t="s">
        <v>28</v>
      </c>
      <c r="G271" s="86" t="s">
        <v>29</v>
      </c>
      <c r="H271" s="86" t="s">
        <v>34</v>
      </c>
      <c r="I271" s="85"/>
      <c r="J271" s="86" t="s">
        <v>31</v>
      </c>
      <c r="K271" s="105"/>
      <c r="L271" s="53" t="str">
        <f t="shared" si="12"/>
        <v>ZNS-R-SBZNSR4506-Scanbody-Φ 4.5-GH 4-AH 2</v>
      </c>
    </row>
    <row r="272" spans="1:12">
      <c r="A272" s="51" t="s">
        <v>1190</v>
      </c>
      <c r="B272" s="37" t="s">
        <v>1943</v>
      </c>
      <c r="C272" s="31" t="s">
        <v>1190</v>
      </c>
      <c r="D272" s="109" t="s">
        <v>443</v>
      </c>
      <c r="E272" s="85" t="s">
        <v>2375</v>
      </c>
      <c r="F272" s="85" t="s">
        <v>28</v>
      </c>
      <c r="G272" s="86" t="s">
        <v>29</v>
      </c>
      <c r="H272" s="86" t="s">
        <v>37</v>
      </c>
      <c r="I272" s="85"/>
      <c r="J272" s="86" t="s">
        <v>31</v>
      </c>
      <c r="K272" s="105"/>
      <c r="L272" s="53" t="str">
        <f t="shared" si="12"/>
        <v>ZNS-R-SBZNSR4508-Scanbody-Φ 4.5-GH 6-AH 2</v>
      </c>
    </row>
    <row r="273" spans="1:12">
      <c r="A273" s="51" t="s">
        <v>1190</v>
      </c>
      <c r="B273" s="37" t="s">
        <v>1943</v>
      </c>
      <c r="C273" s="31" t="s">
        <v>1190</v>
      </c>
      <c r="D273" s="109" t="s">
        <v>443</v>
      </c>
      <c r="E273" s="85" t="s">
        <v>2376</v>
      </c>
      <c r="F273" s="85" t="s">
        <v>28</v>
      </c>
      <c r="G273" s="86" t="s">
        <v>29</v>
      </c>
      <c r="H273" s="86" t="s">
        <v>40</v>
      </c>
      <c r="I273" s="85"/>
      <c r="J273" s="86" t="s">
        <v>31</v>
      </c>
      <c r="K273" s="105"/>
      <c r="L273" s="53" t="str">
        <f t="shared" si="12"/>
        <v>ZNS-R-SBZNSR4510-Scanbody-Φ 4.5-GH 8-AH 2</v>
      </c>
    </row>
    <row r="274" spans="1:12">
      <c r="A274" s="51" t="s">
        <v>1190</v>
      </c>
      <c r="B274" s="37" t="s">
        <v>1943</v>
      </c>
      <c r="C274" s="31" t="s">
        <v>1190</v>
      </c>
      <c r="D274" s="109" t="s">
        <v>443</v>
      </c>
      <c r="E274" s="85" t="s">
        <v>2377</v>
      </c>
      <c r="F274" s="85" t="s">
        <v>28</v>
      </c>
      <c r="G274" s="86" t="s">
        <v>29</v>
      </c>
      <c r="H274" s="86" t="s">
        <v>43</v>
      </c>
      <c r="I274" s="85"/>
      <c r="J274" s="86" t="s">
        <v>31</v>
      </c>
      <c r="K274" s="105"/>
      <c r="L274" s="53" t="str">
        <f t="shared" si="12"/>
        <v>ZNS-R-SBZNSR5502-Scanbody-Φ 5.5-GH 10-AH 2</v>
      </c>
    </row>
    <row r="275" spans="1:12">
      <c r="A275" s="51" t="s">
        <v>1190</v>
      </c>
      <c r="B275" s="37" t="s">
        <v>1943</v>
      </c>
      <c r="C275" s="31" t="s">
        <v>1190</v>
      </c>
      <c r="D275" s="109" t="s">
        <v>443</v>
      </c>
      <c r="E275" s="85" t="s">
        <v>2378</v>
      </c>
      <c r="F275" s="85" t="s">
        <v>28</v>
      </c>
      <c r="G275" s="86" t="s">
        <v>46</v>
      </c>
      <c r="H275" s="86" t="s">
        <v>30</v>
      </c>
      <c r="I275" s="85"/>
      <c r="J275" s="86" t="s">
        <v>31</v>
      </c>
      <c r="K275" s="105"/>
      <c r="L275" s="53" t="str">
        <f t="shared" si="12"/>
        <v>ZNS-R-SBZNSR5504-Scanbody-Φ 5.5-GH 2-AH 2</v>
      </c>
    </row>
    <row r="276" spans="1:12">
      <c r="A276" s="51" t="s">
        <v>1190</v>
      </c>
      <c r="B276" s="37" t="s">
        <v>1943</v>
      </c>
      <c r="C276" s="31" t="s">
        <v>1190</v>
      </c>
      <c r="D276" s="109" t="s">
        <v>443</v>
      </c>
      <c r="E276" s="85" t="s">
        <v>2379</v>
      </c>
      <c r="F276" s="85" t="s">
        <v>28</v>
      </c>
      <c r="G276" s="86" t="s">
        <v>46</v>
      </c>
      <c r="H276" s="86" t="s">
        <v>34</v>
      </c>
      <c r="I276" s="85"/>
      <c r="J276" s="86" t="s">
        <v>31</v>
      </c>
      <c r="K276" s="105"/>
      <c r="L276" s="53" t="str">
        <f t="shared" si="12"/>
        <v>ZNS-R-SBZNSR5506-Scanbody-Φ 5.5-GH 4-AH 2</v>
      </c>
    </row>
    <row r="277" spans="1:12">
      <c r="A277" s="51" t="s">
        <v>1190</v>
      </c>
      <c r="B277" s="37" t="s">
        <v>1943</v>
      </c>
      <c r="C277" s="31" t="s">
        <v>1190</v>
      </c>
      <c r="D277" s="109" t="s">
        <v>443</v>
      </c>
      <c r="E277" s="85" t="s">
        <v>2380</v>
      </c>
      <c r="F277" s="85" t="s">
        <v>28</v>
      </c>
      <c r="G277" s="86" t="s">
        <v>46</v>
      </c>
      <c r="H277" s="86" t="s">
        <v>37</v>
      </c>
      <c r="I277" s="85"/>
      <c r="J277" s="86" t="s">
        <v>31</v>
      </c>
      <c r="K277" s="105"/>
      <c r="L277" s="53" t="str">
        <f t="shared" si="12"/>
        <v>ZNS-R-SBZNSR5508-Scanbody-Φ 5.5-GH 6-AH 2</v>
      </c>
    </row>
    <row r="278" spans="1:12">
      <c r="A278" s="51" t="s">
        <v>1190</v>
      </c>
      <c r="B278" s="37" t="s">
        <v>1943</v>
      </c>
      <c r="C278" s="31" t="s">
        <v>1190</v>
      </c>
      <c r="D278" s="109" t="s">
        <v>443</v>
      </c>
      <c r="E278" s="85" t="s">
        <v>2381</v>
      </c>
      <c r="F278" s="85" t="s">
        <v>28</v>
      </c>
      <c r="G278" s="86" t="s">
        <v>46</v>
      </c>
      <c r="H278" s="86" t="s">
        <v>40</v>
      </c>
      <c r="I278" s="85"/>
      <c r="J278" s="86" t="s">
        <v>31</v>
      </c>
      <c r="K278" s="105"/>
      <c r="L278" s="53" t="str">
        <f t="shared" si="12"/>
        <v>ZNS-R-SBZNSR5510-Scanbody-Φ 5.5-GH 8-AH 2</v>
      </c>
    </row>
    <row r="279" spans="1:12">
      <c r="A279" s="51" t="s">
        <v>1190</v>
      </c>
      <c r="B279" s="37" t="s">
        <v>1943</v>
      </c>
      <c r="C279" s="31" t="s">
        <v>1190</v>
      </c>
      <c r="D279" s="109" t="s">
        <v>443</v>
      </c>
      <c r="E279" s="85" t="s">
        <v>2382</v>
      </c>
      <c r="F279" s="85" t="s">
        <v>28</v>
      </c>
      <c r="G279" s="86" t="s">
        <v>46</v>
      </c>
      <c r="H279" s="86" t="s">
        <v>43</v>
      </c>
      <c r="I279" s="85"/>
      <c r="J279" s="86" t="s">
        <v>31</v>
      </c>
      <c r="K279" s="105"/>
      <c r="L279" s="53" t="str">
        <f t="shared" si="12"/>
        <v>ANG-R-SBANGR4502-Scanbody-Φ 4.5-GH 10-AH 2</v>
      </c>
    </row>
    <row r="280" spans="1:12">
      <c r="A280" s="38" t="s">
        <v>809</v>
      </c>
      <c r="B280" s="37" t="s">
        <v>1567</v>
      </c>
      <c r="C280" s="40" t="s">
        <v>1568</v>
      </c>
      <c r="D280" s="111" t="s">
        <v>443</v>
      </c>
      <c r="E280" s="85" t="s">
        <v>2383</v>
      </c>
      <c r="F280" s="85" t="s">
        <v>28</v>
      </c>
      <c r="G280" s="86" t="s">
        <v>29</v>
      </c>
      <c r="H280" s="86" t="s">
        <v>30</v>
      </c>
      <c r="I280" s="85"/>
      <c r="J280" s="86" t="s">
        <v>31</v>
      </c>
      <c r="K280" s="105"/>
      <c r="L280" s="53" t="str">
        <f t="shared" si="12"/>
        <v>ANG-R-SBANGR4504-Scanbody-Φ 4.5-GH 2-AH 2</v>
      </c>
    </row>
    <row r="281" spans="1:12">
      <c r="A281" s="38" t="s">
        <v>809</v>
      </c>
      <c r="B281" s="37" t="s">
        <v>1567</v>
      </c>
      <c r="C281" s="40" t="s">
        <v>1568</v>
      </c>
      <c r="D281" s="111" t="s">
        <v>443</v>
      </c>
      <c r="E281" s="85" t="s">
        <v>2384</v>
      </c>
      <c r="F281" s="85" t="s">
        <v>28</v>
      </c>
      <c r="G281" s="86" t="s">
        <v>29</v>
      </c>
      <c r="H281" s="86" t="s">
        <v>34</v>
      </c>
      <c r="I281" s="85"/>
      <c r="J281" s="86" t="s">
        <v>31</v>
      </c>
      <c r="K281" s="105"/>
      <c r="L281" s="53" t="str">
        <f t="shared" si="12"/>
        <v>ANG-R-SBANGR4506-Scanbody-Φ 4.5-GH 4-AH 2</v>
      </c>
    </row>
    <row r="282" spans="1:12">
      <c r="A282" s="38" t="s">
        <v>809</v>
      </c>
      <c r="B282" s="37" t="s">
        <v>1567</v>
      </c>
      <c r="C282" s="40" t="s">
        <v>1568</v>
      </c>
      <c r="D282" s="111" t="s">
        <v>443</v>
      </c>
      <c r="E282" s="85" t="s">
        <v>2385</v>
      </c>
      <c r="F282" s="85" t="s">
        <v>28</v>
      </c>
      <c r="G282" s="86" t="s">
        <v>29</v>
      </c>
      <c r="H282" s="86" t="s">
        <v>37</v>
      </c>
      <c r="I282" s="85"/>
      <c r="J282" s="86" t="s">
        <v>31</v>
      </c>
      <c r="K282" s="105"/>
      <c r="L282" s="53" t="str">
        <f t="shared" si="12"/>
        <v>ANG-R-SBANGR4508-Scanbody-Φ 4.5-GH 6-AH 2</v>
      </c>
    </row>
    <row r="283" spans="1:12">
      <c r="A283" s="38" t="s">
        <v>809</v>
      </c>
      <c r="B283" s="37" t="s">
        <v>1567</v>
      </c>
      <c r="C283" s="40" t="s">
        <v>1568</v>
      </c>
      <c r="D283" s="111" t="s">
        <v>443</v>
      </c>
      <c r="E283" s="85" t="s">
        <v>2386</v>
      </c>
      <c r="F283" s="85" t="s">
        <v>28</v>
      </c>
      <c r="G283" s="86" t="s">
        <v>29</v>
      </c>
      <c r="H283" s="86" t="s">
        <v>40</v>
      </c>
      <c r="I283" s="85"/>
      <c r="J283" s="86" t="s">
        <v>31</v>
      </c>
      <c r="K283" s="105"/>
      <c r="L283" s="53" t="str">
        <f t="shared" si="12"/>
        <v>ANG-R-SBANGR4510-Scanbody-Φ 4.5-GH 8-AH 2</v>
      </c>
    </row>
    <row r="284" spans="1:12">
      <c r="A284" s="38" t="s">
        <v>809</v>
      </c>
      <c r="B284" s="37" t="s">
        <v>1567</v>
      </c>
      <c r="C284" s="40" t="s">
        <v>1568</v>
      </c>
      <c r="D284" s="111" t="s">
        <v>443</v>
      </c>
      <c r="E284" s="85" t="s">
        <v>2387</v>
      </c>
      <c r="F284" s="85" t="s">
        <v>28</v>
      </c>
      <c r="G284" s="86" t="s">
        <v>29</v>
      </c>
      <c r="H284" s="86" t="s">
        <v>43</v>
      </c>
      <c r="I284" s="85"/>
      <c r="J284" s="86" t="s">
        <v>31</v>
      </c>
      <c r="K284" s="105"/>
      <c r="L284" s="53" t="str">
        <f t="shared" si="12"/>
        <v>ANG-R-SBANGR5502-Scanbody-Φ 5.5-GH 10-AH 2</v>
      </c>
    </row>
    <row r="285" spans="1:12">
      <c r="A285" s="38" t="s">
        <v>809</v>
      </c>
      <c r="B285" s="37" t="s">
        <v>1567</v>
      </c>
      <c r="C285" s="40" t="s">
        <v>1568</v>
      </c>
      <c r="D285" s="111" t="s">
        <v>443</v>
      </c>
      <c r="E285" s="85" t="s">
        <v>2388</v>
      </c>
      <c r="F285" s="85" t="s">
        <v>28</v>
      </c>
      <c r="G285" s="86" t="s">
        <v>46</v>
      </c>
      <c r="H285" s="86" t="s">
        <v>30</v>
      </c>
      <c r="I285" s="85"/>
      <c r="J285" s="86" t="s">
        <v>31</v>
      </c>
      <c r="K285" s="105"/>
      <c r="L285" s="53" t="str">
        <f t="shared" si="12"/>
        <v>ANG-R-SBANGR5504-Scanbody-Φ 5.5-GH 2-AH 2</v>
      </c>
    </row>
    <row r="286" spans="1:12">
      <c r="A286" s="38" t="s">
        <v>809</v>
      </c>
      <c r="B286" s="37" t="s">
        <v>1567</v>
      </c>
      <c r="C286" s="40" t="s">
        <v>1568</v>
      </c>
      <c r="D286" s="111" t="s">
        <v>443</v>
      </c>
      <c r="E286" s="85" t="s">
        <v>2389</v>
      </c>
      <c r="F286" s="85" t="s">
        <v>28</v>
      </c>
      <c r="G286" s="86" t="s">
        <v>46</v>
      </c>
      <c r="H286" s="86" t="s">
        <v>34</v>
      </c>
      <c r="I286" s="85"/>
      <c r="J286" s="86" t="s">
        <v>31</v>
      </c>
      <c r="K286" s="105"/>
      <c r="L286" s="53" t="str">
        <f t="shared" si="12"/>
        <v>ANG-R-SBANGR5506-Scanbody-Φ 5.5-GH 4-AH 2</v>
      </c>
    </row>
    <row r="287" spans="1:12">
      <c r="A287" s="38" t="s">
        <v>809</v>
      </c>
      <c r="B287" s="37" t="s">
        <v>1567</v>
      </c>
      <c r="C287" s="40" t="s">
        <v>1568</v>
      </c>
      <c r="D287" s="111" t="s">
        <v>443</v>
      </c>
      <c r="E287" s="85" t="s">
        <v>2390</v>
      </c>
      <c r="F287" s="85" t="s">
        <v>28</v>
      </c>
      <c r="G287" s="86" t="s">
        <v>46</v>
      </c>
      <c r="H287" s="86" t="s">
        <v>37</v>
      </c>
      <c r="I287" s="85"/>
      <c r="J287" s="86" t="s">
        <v>31</v>
      </c>
      <c r="K287" s="105"/>
      <c r="L287" s="53" t="str">
        <f t="shared" si="12"/>
        <v>ANG-R-SBANGR5508-Scanbody-Φ 5.5-GH 6-AH 2</v>
      </c>
    </row>
    <row r="288" spans="1:12">
      <c r="A288" s="38" t="s">
        <v>809</v>
      </c>
      <c r="B288" s="37" t="s">
        <v>1567</v>
      </c>
      <c r="C288" s="40" t="s">
        <v>1568</v>
      </c>
      <c r="D288" s="111" t="s">
        <v>443</v>
      </c>
      <c r="E288" s="85" t="s">
        <v>2391</v>
      </c>
      <c r="F288" s="85" t="s">
        <v>28</v>
      </c>
      <c r="G288" s="86" t="s">
        <v>46</v>
      </c>
      <c r="H288" s="86" t="s">
        <v>40</v>
      </c>
      <c r="I288" s="85"/>
      <c r="J288" s="86" t="s">
        <v>31</v>
      </c>
      <c r="K288" s="105"/>
      <c r="L288" s="53" t="str">
        <f>B291&amp;"-"&amp;D291&amp;"-"&amp;E291&amp;"-"&amp;F291&amp;"-"&amp;G291&amp;"-"&amp;H288&amp;"-"&amp;J288</f>
        <v>SG-R-SBSGR4502-Scanbody-Φ 4.5-GH 8-AH 2</v>
      </c>
    </row>
    <row r="289" spans="1:12">
      <c r="A289" s="38" t="s">
        <v>809</v>
      </c>
      <c r="B289" s="37" t="s">
        <v>1567</v>
      </c>
      <c r="C289" s="40" t="s">
        <v>1568</v>
      </c>
      <c r="D289" s="111" t="s">
        <v>443</v>
      </c>
      <c r="E289" s="85" t="s">
        <v>2392</v>
      </c>
      <c r="F289" s="85" t="s">
        <v>28</v>
      </c>
      <c r="G289" s="86" t="s">
        <v>46</v>
      </c>
      <c r="H289" s="86" t="s">
        <v>43</v>
      </c>
      <c r="I289" s="85"/>
      <c r="J289" s="86" t="s">
        <v>31</v>
      </c>
      <c r="K289" s="105"/>
      <c r="L289" s="53" t="str">
        <f>B289&amp;"-"&amp;D289&amp;"-"&amp;E289&amp;"-"&amp;F289&amp;"-"&amp;G289&amp;"-"&amp;H289&amp;"-"&amp;J289</f>
        <v>ANG-R-SBANGR5510-Scanbody-Φ 5.5-GH 10-AH 2</v>
      </c>
    </row>
    <row r="290" spans="1:12">
      <c r="A290" s="114" t="s">
        <v>809</v>
      </c>
      <c r="B290" s="37" t="s">
        <v>1567</v>
      </c>
      <c r="C290" s="40" t="s">
        <v>1568</v>
      </c>
      <c r="D290" s="111" t="s">
        <v>443</v>
      </c>
      <c r="E290" s="85" t="s">
        <v>2393</v>
      </c>
      <c r="F290" s="85" t="s">
        <v>49</v>
      </c>
      <c r="G290" s="86" t="s">
        <v>2394</v>
      </c>
      <c r="H290" s="86"/>
      <c r="I290" s="85"/>
      <c r="J290" s="86"/>
      <c r="K290" s="86" t="s">
        <v>50</v>
      </c>
      <c r="L290" s="53" t="str">
        <f>B290&amp;"-"&amp;D290&amp;"-"&amp;E290&amp;"-"&amp;F290&amp;"-"&amp;G290&amp;"-"&amp;K290</f>
        <v>ANG-R-FHSBANGN-MUA-Scanbody-4.8（MU）-H 8</v>
      </c>
    </row>
    <row r="291" spans="1:12">
      <c r="A291" s="38" t="s">
        <v>1104</v>
      </c>
      <c r="B291" s="31" t="s">
        <v>1104</v>
      </c>
      <c r="C291" s="31" t="s">
        <v>1105</v>
      </c>
      <c r="D291" s="106" t="s">
        <v>443</v>
      </c>
      <c r="E291" s="85" t="s">
        <v>2395</v>
      </c>
      <c r="F291" s="85" t="s">
        <v>28</v>
      </c>
      <c r="G291" s="86" t="s">
        <v>29</v>
      </c>
      <c r="H291" s="86" t="s">
        <v>30</v>
      </c>
      <c r="I291" s="85"/>
      <c r="J291" s="86" t="s">
        <v>31</v>
      </c>
      <c r="K291" s="105"/>
      <c r="L291" s="53" t="str">
        <f t="shared" ref="L291:L318" si="13">B293&amp;"-"&amp;D293&amp;"-"&amp;E293&amp;"-"&amp;F293&amp;"-"&amp;G293&amp;"-"&amp;H291&amp;"-"&amp;J291</f>
        <v>SG-R-SBSGR4506-Scanbody-Φ 4.5-GH 2-AH 2</v>
      </c>
    </row>
    <row r="292" spans="1:12">
      <c r="A292" s="38" t="s">
        <v>1104</v>
      </c>
      <c r="B292" s="31" t="s">
        <v>1104</v>
      </c>
      <c r="C292" s="31" t="s">
        <v>1105</v>
      </c>
      <c r="D292" s="106" t="s">
        <v>443</v>
      </c>
      <c r="E292" s="85" t="s">
        <v>2396</v>
      </c>
      <c r="F292" s="85" t="s">
        <v>28</v>
      </c>
      <c r="G292" s="86" t="s">
        <v>29</v>
      </c>
      <c r="H292" s="86" t="s">
        <v>34</v>
      </c>
      <c r="I292" s="85"/>
      <c r="J292" s="86" t="s">
        <v>31</v>
      </c>
      <c r="K292" s="105"/>
      <c r="L292" s="53" t="str">
        <f t="shared" si="13"/>
        <v>SG-R-SBSGR4508-Scanbody-Φ 4.5-GH 4-AH 2</v>
      </c>
    </row>
    <row r="293" spans="1:12">
      <c r="A293" s="38" t="s">
        <v>1104</v>
      </c>
      <c r="B293" s="31" t="s">
        <v>1104</v>
      </c>
      <c r="C293" s="31" t="s">
        <v>1105</v>
      </c>
      <c r="D293" s="106" t="s">
        <v>443</v>
      </c>
      <c r="E293" s="85" t="s">
        <v>2397</v>
      </c>
      <c r="F293" s="85" t="s">
        <v>28</v>
      </c>
      <c r="G293" s="86" t="s">
        <v>29</v>
      </c>
      <c r="H293" s="86" t="s">
        <v>37</v>
      </c>
      <c r="I293" s="85"/>
      <c r="J293" s="86" t="s">
        <v>31</v>
      </c>
      <c r="K293" s="105"/>
      <c r="L293" s="53" t="str">
        <f t="shared" si="13"/>
        <v>SG-R-SBSGR4510-Scanbody-Φ 4.5-GH 6-AH 2</v>
      </c>
    </row>
    <row r="294" spans="1:12">
      <c r="A294" s="38" t="s">
        <v>1104</v>
      </c>
      <c r="B294" s="31" t="s">
        <v>1104</v>
      </c>
      <c r="C294" s="31" t="s">
        <v>1105</v>
      </c>
      <c r="D294" s="106" t="s">
        <v>443</v>
      </c>
      <c r="E294" s="85" t="s">
        <v>2398</v>
      </c>
      <c r="F294" s="85" t="s">
        <v>28</v>
      </c>
      <c r="G294" s="86" t="s">
        <v>29</v>
      </c>
      <c r="H294" s="86" t="s">
        <v>40</v>
      </c>
      <c r="I294" s="85"/>
      <c r="J294" s="86" t="s">
        <v>31</v>
      </c>
      <c r="K294" s="105"/>
      <c r="L294" s="53" t="str">
        <f t="shared" si="13"/>
        <v>SG-R-SBSGR5502-Scanbody-Φ 5.5-GH 8-AH 2</v>
      </c>
    </row>
    <row r="295" spans="1:12">
      <c r="A295" s="38" t="s">
        <v>1104</v>
      </c>
      <c r="B295" s="31" t="s">
        <v>1104</v>
      </c>
      <c r="C295" s="31" t="s">
        <v>1105</v>
      </c>
      <c r="D295" s="106" t="s">
        <v>443</v>
      </c>
      <c r="E295" s="85" t="s">
        <v>2399</v>
      </c>
      <c r="F295" s="85" t="s">
        <v>28</v>
      </c>
      <c r="G295" s="86" t="s">
        <v>29</v>
      </c>
      <c r="H295" s="86" t="s">
        <v>43</v>
      </c>
      <c r="I295" s="85"/>
      <c r="J295" s="86" t="s">
        <v>31</v>
      </c>
      <c r="K295" s="105"/>
      <c r="L295" s="53" t="str">
        <f t="shared" si="13"/>
        <v>SG-R-SBSGR5504-Scanbody-Φ 5.5-GH 10-AH 2</v>
      </c>
    </row>
    <row r="296" spans="1:12">
      <c r="A296" s="38" t="s">
        <v>1104</v>
      </c>
      <c r="B296" s="31" t="s">
        <v>1104</v>
      </c>
      <c r="C296" s="31" t="s">
        <v>1105</v>
      </c>
      <c r="D296" s="106" t="s">
        <v>443</v>
      </c>
      <c r="E296" s="85" t="s">
        <v>2400</v>
      </c>
      <c r="F296" s="85" t="s">
        <v>28</v>
      </c>
      <c r="G296" s="86" t="s">
        <v>46</v>
      </c>
      <c r="H296" s="86" t="s">
        <v>30</v>
      </c>
      <c r="I296" s="85"/>
      <c r="J296" s="86" t="s">
        <v>31</v>
      </c>
      <c r="K296" s="105"/>
      <c r="L296" s="53" t="str">
        <f t="shared" si="13"/>
        <v>SG-R-SBSGR5506-Scanbody-Φ 5.5-GH 2-AH 2</v>
      </c>
    </row>
    <row r="297" spans="1:12">
      <c r="A297" s="38" t="s">
        <v>1104</v>
      </c>
      <c r="B297" s="31" t="s">
        <v>1104</v>
      </c>
      <c r="C297" s="31" t="s">
        <v>1105</v>
      </c>
      <c r="D297" s="106" t="s">
        <v>443</v>
      </c>
      <c r="E297" s="85" t="s">
        <v>2401</v>
      </c>
      <c r="F297" s="85" t="s">
        <v>28</v>
      </c>
      <c r="G297" s="86" t="s">
        <v>46</v>
      </c>
      <c r="H297" s="86" t="s">
        <v>34</v>
      </c>
      <c r="I297" s="85"/>
      <c r="J297" s="86" t="s">
        <v>31</v>
      </c>
      <c r="K297" s="105"/>
      <c r="L297" s="53" t="str">
        <f t="shared" si="13"/>
        <v>SG-R-SBSGR5508-Scanbody-Φ 5.5-GH 4-AH 2</v>
      </c>
    </row>
    <row r="298" spans="1:12">
      <c r="A298" s="38" t="s">
        <v>1104</v>
      </c>
      <c r="B298" s="31" t="s">
        <v>1104</v>
      </c>
      <c r="C298" s="31" t="s">
        <v>1105</v>
      </c>
      <c r="D298" s="106" t="s">
        <v>443</v>
      </c>
      <c r="E298" s="85" t="s">
        <v>2402</v>
      </c>
      <c r="F298" s="85" t="s">
        <v>28</v>
      </c>
      <c r="G298" s="86" t="s">
        <v>46</v>
      </c>
      <c r="H298" s="86" t="s">
        <v>37</v>
      </c>
      <c r="I298" s="85"/>
      <c r="J298" s="86" t="s">
        <v>31</v>
      </c>
      <c r="K298" s="105"/>
      <c r="L298" s="53" t="str">
        <f t="shared" si="13"/>
        <v>SG-R-SBSGR5510-Scanbody-Φ 5.5-GH 6-AH 2</v>
      </c>
    </row>
    <row r="299" spans="1:12">
      <c r="A299" s="38" t="s">
        <v>1104</v>
      </c>
      <c r="B299" s="31" t="s">
        <v>1104</v>
      </c>
      <c r="C299" s="31" t="s">
        <v>1105</v>
      </c>
      <c r="D299" s="106" t="s">
        <v>443</v>
      </c>
      <c r="E299" s="85" t="s">
        <v>2403</v>
      </c>
      <c r="F299" s="85" t="s">
        <v>28</v>
      </c>
      <c r="G299" s="86" t="s">
        <v>46</v>
      </c>
      <c r="H299" s="86" t="s">
        <v>40</v>
      </c>
      <c r="I299" s="85"/>
      <c r="J299" s="86" t="s">
        <v>31</v>
      </c>
      <c r="K299" s="105"/>
      <c r="L299" s="53" t="str">
        <f t="shared" si="13"/>
        <v>LDS-R-SBLDSR4502-Scanbody-Φ 4.5-GH 8-AH 2</v>
      </c>
    </row>
    <row r="300" spans="1:12">
      <c r="A300" s="38" t="s">
        <v>1104</v>
      </c>
      <c r="B300" s="31" t="s">
        <v>1104</v>
      </c>
      <c r="C300" s="31" t="s">
        <v>1105</v>
      </c>
      <c r="D300" s="106" t="s">
        <v>443</v>
      </c>
      <c r="E300" s="85" t="s">
        <v>2404</v>
      </c>
      <c r="F300" s="85" t="s">
        <v>28</v>
      </c>
      <c r="G300" s="86" t="s">
        <v>46</v>
      </c>
      <c r="H300" s="86" t="s">
        <v>43</v>
      </c>
      <c r="I300" s="85"/>
      <c r="J300" s="86" t="s">
        <v>31</v>
      </c>
      <c r="K300" s="105"/>
      <c r="L300" s="53" t="str">
        <f t="shared" si="13"/>
        <v>LDS-R-SBLDSR4504-Scanbody-Φ 4.5-GH 10-AH 2</v>
      </c>
    </row>
    <row r="301" spans="1:12">
      <c r="A301" s="38" t="s">
        <v>1203</v>
      </c>
      <c r="B301" s="40" t="s">
        <v>1978</v>
      </c>
      <c r="C301" s="48" t="s">
        <v>924</v>
      </c>
      <c r="D301" s="109" t="s">
        <v>443</v>
      </c>
      <c r="E301" s="85" t="s">
        <v>2405</v>
      </c>
      <c r="F301" s="85" t="s">
        <v>28</v>
      </c>
      <c r="G301" s="86" t="s">
        <v>29</v>
      </c>
      <c r="H301" s="86" t="s">
        <v>30</v>
      </c>
      <c r="I301" s="85"/>
      <c r="J301" s="86" t="s">
        <v>31</v>
      </c>
      <c r="K301" s="105"/>
      <c r="L301" s="53" t="str">
        <f t="shared" si="13"/>
        <v>LDS-R-SBLDSR4506-Scanbody-Φ 4.5-GH 2-AH 2</v>
      </c>
    </row>
    <row r="302" spans="1:12">
      <c r="A302" s="38" t="s">
        <v>1203</v>
      </c>
      <c r="B302" s="40" t="s">
        <v>1978</v>
      </c>
      <c r="C302" s="48" t="s">
        <v>924</v>
      </c>
      <c r="D302" s="109" t="s">
        <v>443</v>
      </c>
      <c r="E302" s="85" t="s">
        <v>2406</v>
      </c>
      <c r="F302" s="85" t="s">
        <v>28</v>
      </c>
      <c r="G302" s="86" t="s">
        <v>29</v>
      </c>
      <c r="H302" s="86" t="s">
        <v>34</v>
      </c>
      <c r="I302" s="85"/>
      <c r="J302" s="86" t="s">
        <v>31</v>
      </c>
      <c r="K302" s="105"/>
      <c r="L302" s="53" t="str">
        <f t="shared" si="13"/>
        <v>LDS-R-SBLDSR4508-Scanbody-Φ 4.5-GH 4-AH 2</v>
      </c>
    </row>
    <row r="303" spans="1:12">
      <c r="A303" s="38" t="s">
        <v>1203</v>
      </c>
      <c r="B303" s="40" t="s">
        <v>1978</v>
      </c>
      <c r="C303" s="48" t="s">
        <v>924</v>
      </c>
      <c r="D303" s="109" t="s">
        <v>443</v>
      </c>
      <c r="E303" s="85" t="s">
        <v>2407</v>
      </c>
      <c r="F303" s="85" t="s">
        <v>28</v>
      </c>
      <c r="G303" s="86" t="s">
        <v>29</v>
      </c>
      <c r="H303" s="86" t="s">
        <v>37</v>
      </c>
      <c r="I303" s="85"/>
      <c r="J303" s="86" t="s">
        <v>31</v>
      </c>
      <c r="K303" s="105"/>
      <c r="L303" s="53" t="str">
        <f t="shared" si="13"/>
        <v>LDS-R-SBLDSR4510-Scanbody-Φ 4.5-GH 6-AH 2</v>
      </c>
    </row>
    <row r="304" spans="1:12">
      <c r="A304" s="38" t="s">
        <v>1203</v>
      </c>
      <c r="B304" s="40" t="s">
        <v>1978</v>
      </c>
      <c r="C304" s="48" t="s">
        <v>924</v>
      </c>
      <c r="D304" s="109" t="s">
        <v>443</v>
      </c>
      <c r="E304" s="85" t="s">
        <v>2408</v>
      </c>
      <c r="F304" s="85" t="s">
        <v>28</v>
      </c>
      <c r="G304" s="86" t="s">
        <v>29</v>
      </c>
      <c r="H304" s="86" t="s">
        <v>40</v>
      </c>
      <c r="I304" s="85"/>
      <c r="J304" s="86" t="s">
        <v>31</v>
      </c>
      <c r="K304" s="105"/>
      <c r="L304" s="53" t="str">
        <f t="shared" si="13"/>
        <v>LDS-R-SBLDSR5502-Scanbody-Φ 5.5-GH 8-AH 2</v>
      </c>
    </row>
    <row r="305" spans="1:12">
      <c r="A305" s="38" t="s">
        <v>1203</v>
      </c>
      <c r="B305" s="40" t="s">
        <v>1978</v>
      </c>
      <c r="C305" s="48" t="s">
        <v>924</v>
      </c>
      <c r="D305" s="109" t="s">
        <v>443</v>
      </c>
      <c r="E305" s="85" t="s">
        <v>2409</v>
      </c>
      <c r="F305" s="85" t="s">
        <v>28</v>
      </c>
      <c r="G305" s="86" t="s">
        <v>29</v>
      </c>
      <c r="H305" s="86" t="s">
        <v>43</v>
      </c>
      <c r="I305" s="85"/>
      <c r="J305" s="86" t="s">
        <v>31</v>
      </c>
      <c r="K305" s="105"/>
      <c r="L305" s="53" t="str">
        <f t="shared" si="13"/>
        <v>LDS-R-SBLDSR5504-Scanbody-Φ 5.5-GH 10-AH 2</v>
      </c>
    </row>
    <row r="306" spans="1:12">
      <c r="A306" s="38" t="s">
        <v>1203</v>
      </c>
      <c r="B306" s="40" t="s">
        <v>1978</v>
      </c>
      <c r="C306" s="48" t="s">
        <v>924</v>
      </c>
      <c r="D306" s="109" t="s">
        <v>443</v>
      </c>
      <c r="E306" s="85" t="s">
        <v>2410</v>
      </c>
      <c r="F306" s="85" t="s">
        <v>28</v>
      </c>
      <c r="G306" s="86" t="s">
        <v>46</v>
      </c>
      <c r="H306" s="86" t="s">
        <v>30</v>
      </c>
      <c r="I306" s="85"/>
      <c r="J306" s="86" t="s">
        <v>31</v>
      </c>
      <c r="K306" s="105"/>
      <c r="L306" s="53" t="str">
        <f t="shared" si="13"/>
        <v>LDS-R-SBLDSR5506-Scanbody-Φ 5.5-GH 2-AH 2</v>
      </c>
    </row>
    <row r="307" spans="1:12">
      <c r="A307" s="38" t="s">
        <v>1203</v>
      </c>
      <c r="B307" s="40" t="s">
        <v>1978</v>
      </c>
      <c r="C307" s="48" t="s">
        <v>924</v>
      </c>
      <c r="D307" s="109" t="s">
        <v>443</v>
      </c>
      <c r="E307" s="85" t="s">
        <v>2411</v>
      </c>
      <c r="F307" s="85" t="s">
        <v>28</v>
      </c>
      <c r="G307" s="86" t="s">
        <v>46</v>
      </c>
      <c r="H307" s="86" t="s">
        <v>34</v>
      </c>
      <c r="I307" s="85"/>
      <c r="J307" s="86" t="s">
        <v>31</v>
      </c>
      <c r="K307" s="105"/>
      <c r="L307" s="53" t="str">
        <f t="shared" si="13"/>
        <v>LDS-R-SBLDSR5508-Scanbody-Φ 5.5-GH 4-AH 2</v>
      </c>
    </row>
    <row r="308" spans="1:12">
      <c r="A308" s="38" t="s">
        <v>1203</v>
      </c>
      <c r="B308" s="40" t="s">
        <v>1978</v>
      </c>
      <c r="C308" s="48" t="s">
        <v>924</v>
      </c>
      <c r="D308" s="109" t="s">
        <v>443</v>
      </c>
      <c r="E308" s="85" t="s">
        <v>2412</v>
      </c>
      <c r="F308" s="85" t="s">
        <v>28</v>
      </c>
      <c r="G308" s="86" t="s">
        <v>46</v>
      </c>
      <c r="H308" s="86" t="s">
        <v>37</v>
      </c>
      <c r="I308" s="85"/>
      <c r="J308" s="86" t="s">
        <v>31</v>
      </c>
      <c r="K308" s="105"/>
      <c r="L308" s="53" t="str">
        <f t="shared" si="13"/>
        <v>LDS-R-SBLDSR5510-Scanbody-Φ 5.5-GH 6-AH 2</v>
      </c>
    </row>
    <row r="309" spans="1:12">
      <c r="A309" s="38" t="s">
        <v>1203</v>
      </c>
      <c r="B309" s="40" t="s">
        <v>1978</v>
      </c>
      <c r="C309" s="48" t="s">
        <v>924</v>
      </c>
      <c r="D309" s="109" t="s">
        <v>443</v>
      </c>
      <c r="E309" s="85" t="s">
        <v>2413</v>
      </c>
      <c r="F309" s="85" t="s">
        <v>28</v>
      </c>
      <c r="G309" s="86" t="s">
        <v>46</v>
      </c>
      <c r="H309" s="86" t="s">
        <v>40</v>
      </c>
      <c r="I309" s="85"/>
      <c r="J309" s="86" t="s">
        <v>31</v>
      </c>
      <c r="K309" s="105"/>
      <c r="L309" s="53" t="str">
        <f t="shared" si="13"/>
        <v>BB-R-SBBBEVR4502-Scanbody-Φ 4.5-GH 8-AH 2</v>
      </c>
    </row>
    <row r="310" spans="1:12">
      <c r="A310" s="38" t="s">
        <v>1203</v>
      </c>
      <c r="B310" s="40" t="s">
        <v>1978</v>
      </c>
      <c r="C310" s="48" t="s">
        <v>924</v>
      </c>
      <c r="D310" s="109" t="s">
        <v>443</v>
      </c>
      <c r="E310" s="85" t="s">
        <v>2414</v>
      </c>
      <c r="F310" s="85" t="s">
        <v>28</v>
      </c>
      <c r="G310" s="86" t="s">
        <v>46</v>
      </c>
      <c r="H310" s="86" t="s">
        <v>43</v>
      </c>
      <c r="I310" s="85"/>
      <c r="J310" s="86" t="s">
        <v>31</v>
      </c>
      <c r="K310" s="105"/>
      <c r="L310" s="53" t="str">
        <f t="shared" si="13"/>
        <v>BB-R-SBBBEVR4504-Scanbody-Φ 4.5-GH 10-AH 2</v>
      </c>
    </row>
    <row r="311" spans="1:12">
      <c r="A311" s="38" t="s">
        <v>1074</v>
      </c>
      <c r="B311" s="49" t="s">
        <v>1686</v>
      </c>
      <c r="C311" s="49" t="s">
        <v>1078</v>
      </c>
      <c r="D311" s="106" t="s">
        <v>443</v>
      </c>
      <c r="E311" s="85" t="s">
        <v>2415</v>
      </c>
      <c r="F311" s="85" t="s">
        <v>28</v>
      </c>
      <c r="G311" s="86" t="s">
        <v>29</v>
      </c>
      <c r="H311" s="86" t="s">
        <v>30</v>
      </c>
      <c r="I311" s="85"/>
      <c r="J311" s="86" t="s">
        <v>31</v>
      </c>
      <c r="K311" s="105"/>
      <c r="L311" s="53" t="str">
        <f t="shared" si="13"/>
        <v>BB-R-SBBBEVR4506-Scanbody-Φ 4.5-GH 2-AH 2</v>
      </c>
    </row>
    <row r="312" spans="1:12">
      <c r="A312" s="38" t="s">
        <v>1074</v>
      </c>
      <c r="B312" s="49" t="s">
        <v>1686</v>
      </c>
      <c r="C312" s="49" t="s">
        <v>1078</v>
      </c>
      <c r="D312" s="106" t="s">
        <v>443</v>
      </c>
      <c r="E312" s="85" t="s">
        <v>2416</v>
      </c>
      <c r="F312" s="85" t="s">
        <v>28</v>
      </c>
      <c r="G312" s="86" t="s">
        <v>29</v>
      </c>
      <c r="H312" s="86" t="s">
        <v>34</v>
      </c>
      <c r="I312" s="85"/>
      <c r="J312" s="86" t="s">
        <v>31</v>
      </c>
      <c r="K312" s="105"/>
      <c r="L312" s="53" t="str">
        <f t="shared" si="13"/>
        <v>BB-R-SBBBEVR4508-Scanbody-Φ 4.5-GH 4-AH 2</v>
      </c>
    </row>
    <row r="313" spans="1:12">
      <c r="A313" s="38" t="s">
        <v>1074</v>
      </c>
      <c r="B313" s="49" t="s">
        <v>1686</v>
      </c>
      <c r="C313" s="49" t="s">
        <v>1078</v>
      </c>
      <c r="D313" s="106" t="s">
        <v>443</v>
      </c>
      <c r="E313" s="85" t="s">
        <v>2417</v>
      </c>
      <c r="F313" s="85" t="s">
        <v>28</v>
      </c>
      <c r="G313" s="86" t="s">
        <v>29</v>
      </c>
      <c r="H313" s="86" t="s">
        <v>37</v>
      </c>
      <c r="I313" s="85"/>
      <c r="J313" s="86" t="s">
        <v>31</v>
      </c>
      <c r="K313" s="105"/>
      <c r="L313" s="53" t="str">
        <f t="shared" si="13"/>
        <v>BB-R-SBBBEVR4510-Scanbody-Φ 4.5-GH 6-AH 2</v>
      </c>
    </row>
    <row r="314" spans="1:12">
      <c r="A314" s="38" t="s">
        <v>1074</v>
      </c>
      <c r="B314" s="49" t="s">
        <v>1686</v>
      </c>
      <c r="C314" s="49" t="s">
        <v>1078</v>
      </c>
      <c r="D314" s="106" t="s">
        <v>443</v>
      </c>
      <c r="E314" s="85" t="s">
        <v>2418</v>
      </c>
      <c r="F314" s="85" t="s">
        <v>28</v>
      </c>
      <c r="G314" s="86" t="s">
        <v>29</v>
      </c>
      <c r="H314" s="86" t="s">
        <v>40</v>
      </c>
      <c r="I314" s="85"/>
      <c r="J314" s="86" t="s">
        <v>31</v>
      </c>
      <c r="K314" s="105"/>
      <c r="L314" s="53" t="str">
        <f t="shared" si="13"/>
        <v>BB-R-SBBBEVR5502-Scanbody-Φ 5.5-GH 8-AH 2</v>
      </c>
    </row>
    <row r="315" spans="1:12">
      <c r="A315" s="38" t="s">
        <v>1074</v>
      </c>
      <c r="B315" s="49" t="s">
        <v>1686</v>
      </c>
      <c r="C315" s="49" t="s">
        <v>1078</v>
      </c>
      <c r="D315" s="106" t="s">
        <v>443</v>
      </c>
      <c r="E315" s="85" t="s">
        <v>2419</v>
      </c>
      <c r="F315" s="85" t="s">
        <v>28</v>
      </c>
      <c r="G315" s="86" t="s">
        <v>29</v>
      </c>
      <c r="H315" s="86" t="s">
        <v>43</v>
      </c>
      <c r="I315" s="85"/>
      <c r="J315" s="86" t="s">
        <v>31</v>
      </c>
      <c r="K315" s="105"/>
      <c r="L315" s="53" t="str">
        <f t="shared" si="13"/>
        <v>BB-R-SBBBEVR5504-Scanbody-Φ 5.5-GH 10-AH 2</v>
      </c>
    </row>
    <row r="316" spans="1:12">
      <c r="A316" s="38" t="s">
        <v>1074</v>
      </c>
      <c r="B316" s="49" t="s">
        <v>1686</v>
      </c>
      <c r="C316" s="49" t="s">
        <v>1078</v>
      </c>
      <c r="D316" s="106" t="s">
        <v>443</v>
      </c>
      <c r="E316" s="85" t="s">
        <v>2420</v>
      </c>
      <c r="F316" s="85" t="s">
        <v>28</v>
      </c>
      <c r="G316" s="86" t="s">
        <v>46</v>
      </c>
      <c r="H316" s="86" t="s">
        <v>30</v>
      </c>
      <c r="I316" s="85"/>
      <c r="J316" s="86" t="s">
        <v>31</v>
      </c>
      <c r="K316" s="105"/>
      <c r="L316" s="53" t="str">
        <f t="shared" si="13"/>
        <v>BB-R-SBBBEVR5506-Scanbody-Φ 5.5-GH 2-AH 2</v>
      </c>
    </row>
    <row r="317" spans="1:12">
      <c r="A317" s="38" t="s">
        <v>1074</v>
      </c>
      <c r="B317" s="49" t="s">
        <v>1686</v>
      </c>
      <c r="C317" s="49" t="s">
        <v>1078</v>
      </c>
      <c r="D317" s="106" t="s">
        <v>443</v>
      </c>
      <c r="E317" s="85" t="s">
        <v>2421</v>
      </c>
      <c r="F317" s="85" t="s">
        <v>28</v>
      </c>
      <c r="G317" s="86" t="s">
        <v>46</v>
      </c>
      <c r="H317" s="86" t="s">
        <v>34</v>
      </c>
      <c r="I317" s="85"/>
      <c r="J317" s="86" t="s">
        <v>31</v>
      </c>
      <c r="K317" s="105"/>
      <c r="L317" s="53" t="str">
        <f t="shared" si="13"/>
        <v>BB-R-SBBBEVR5508-Scanbody-Φ 5.5-GH 4-AH 2</v>
      </c>
    </row>
    <row r="318" spans="1:12">
      <c r="A318" s="38" t="s">
        <v>1074</v>
      </c>
      <c r="B318" s="49" t="s">
        <v>1686</v>
      </c>
      <c r="C318" s="49" t="s">
        <v>1078</v>
      </c>
      <c r="D318" s="106" t="s">
        <v>443</v>
      </c>
      <c r="E318" s="85" t="s">
        <v>2422</v>
      </c>
      <c r="F318" s="85" t="s">
        <v>28</v>
      </c>
      <c r="G318" s="86" t="s">
        <v>46</v>
      </c>
      <c r="H318" s="86" t="s">
        <v>37</v>
      </c>
      <c r="I318" s="85"/>
      <c r="J318" s="86" t="s">
        <v>31</v>
      </c>
      <c r="K318" s="105"/>
      <c r="L318" s="53" t="str">
        <f t="shared" si="13"/>
        <v>BB-R-SBBBEVR5510-Scanbody-Φ 5.5-GH 6-AH 2</v>
      </c>
    </row>
    <row r="319" spans="1:12">
      <c r="A319" s="38" t="s">
        <v>1074</v>
      </c>
      <c r="B319" s="49" t="s">
        <v>1686</v>
      </c>
      <c r="C319" s="49" t="s">
        <v>1078</v>
      </c>
      <c r="D319" s="106" t="s">
        <v>443</v>
      </c>
      <c r="E319" s="85" t="s">
        <v>2423</v>
      </c>
      <c r="F319" s="85" t="s">
        <v>28</v>
      </c>
      <c r="G319" s="86" t="s">
        <v>46</v>
      </c>
      <c r="H319" s="86" t="s">
        <v>40</v>
      </c>
      <c r="I319" s="85"/>
      <c r="J319" s="86" t="s">
        <v>31</v>
      </c>
      <c r="K319" s="105"/>
      <c r="L319" s="53" t="str">
        <f>B319&amp;"-"&amp;D319&amp;"-"&amp;E319&amp;"-"&amp;F319&amp;"-"&amp;G319&amp;"-"&amp;H319&amp;"-"&amp;J319</f>
        <v>BB-R-SBBBEVR5508-Scanbody-Φ 5.5-GH 8-AH 2</v>
      </c>
    </row>
    <row r="320" spans="1:12">
      <c r="A320" s="38" t="s">
        <v>1074</v>
      </c>
      <c r="B320" s="49" t="s">
        <v>1686</v>
      </c>
      <c r="C320" s="49" t="s">
        <v>1078</v>
      </c>
      <c r="D320" s="106" t="s">
        <v>443</v>
      </c>
      <c r="E320" s="85" t="s">
        <v>2424</v>
      </c>
      <c r="F320" s="85" t="s">
        <v>28</v>
      </c>
      <c r="G320" s="86" t="s">
        <v>46</v>
      </c>
      <c r="H320" s="86" t="s">
        <v>43</v>
      </c>
      <c r="I320" s="85"/>
      <c r="J320" s="86" t="s">
        <v>31</v>
      </c>
      <c r="K320" s="105"/>
      <c r="L320" s="53" t="str">
        <f t="shared" ref="L320:L324" si="14">B322&amp;"-"&amp;D322&amp;"-"&amp;E322&amp;"-"&amp;F322&amp;"-"&amp;G322&amp;"-"&amp;H320&amp;"-"&amp;J320</f>
        <v>CT-R-SBCTR3506-Scanbody-Φ 4.5-GH 10-AH 2</v>
      </c>
    </row>
    <row r="321" spans="1:12">
      <c r="A321" s="38" t="s">
        <v>1074</v>
      </c>
      <c r="B321" s="49" t="s">
        <v>1686</v>
      </c>
      <c r="C321" s="49"/>
      <c r="D321" s="106"/>
      <c r="E321" s="85" t="s">
        <v>2425</v>
      </c>
      <c r="F321" s="85" t="s">
        <v>49</v>
      </c>
      <c r="G321" s="86">
        <v>5</v>
      </c>
      <c r="H321" s="86" t="s">
        <v>37</v>
      </c>
      <c r="I321" s="85"/>
      <c r="J321" s="86" t="s">
        <v>31</v>
      </c>
      <c r="K321" s="86" t="s">
        <v>50</v>
      </c>
      <c r="L321" s="53" t="str">
        <f>B321&amp;"-"&amp;D321&amp;"-"&amp;E321&amp;"-"&amp;F321&amp;"-"&amp;G321&amp;"-"&amp;K321</f>
        <v>BB--FHSBBBN-MUA-Scanbody-5-H 8</v>
      </c>
    </row>
    <row r="322" spans="1:12">
      <c r="A322" s="48" t="s">
        <v>2426</v>
      </c>
      <c r="B322" s="49" t="s">
        <v>1637</v>
      </c>
      <c r="C322" s="49" t="s">
        <v>1047</v>
      </c>
      <c r="D322" s="106" t="s">
        <v>443</v>
      </c>
      <c r="E322" s="105" t="s">
        <v>2427</v>
      </c>
      <c r="F322" s="85" t="s">
        <v>28</v>
      </c>
      <c r="G322" s="86" t="s">
        <v>29</v>
      </c>
      <c r="H322" s="86" t="s">
        <v>37</v>
      </c>
      <c r="I322" s="85"/>
      <c r="J322" s="86" t="s">
        <v>31</v>
      </c>
      <c r="K322" s="105"/>
      <c r="L322" s="53" t="str">
        <f t="shared" si="14"/>
        <v>BG-4.1-SBBG4104506-Scanbody-Φ 4.5-GH 6-AH 2</v>
      </c>
    </row>
    <row r="323" spans="1:12">
      <c r="A323" s="38" t="s">
        <v>1352</v>
      </c>
      <c r="B323" s="37" t="s">
        <v>1353</v>
      </c>
      <c r="C323" s="10" t="s">
        <v>1360</v>
      </c>
      <c r="D323" s="88">
        <v>3.75</v>
      </c>
      <c r="E323" s="105" t="s">
        <v>2428</v>
      </c>
      <c r="F323" s="85" t="s">
        <v>28</v>
      </c>
      <c r="G323" s="86" t="s">
        <v>29</v>
      </c>
      <c r="H323" s="86" t="s">
        <v>37</v>
      </c>
      <c r="I323" s="85"/>
      <c r="J323" s="86" t="s">
        <v>31</v>
      </c>
      <c r="K323" s="105"/>
      <c r="L323" s="53" t="str">
        <f t="shared" si="14"/>
        <v>BG-4.5-SBBG4504506-Scanbody-Φ 4.5-GH 6-AH 2</v>
      </c>
    </row>
    <row r="324" spans="1:12">
      <c r="A324" s="38" t="s">
        <v>1352</v>
      </c>
      <c r="B324" s="37" t="s">
        <v>1353</v>
      </c>
      <c r="C324" s="10" t="s">
        <v>1360</v>
      </c>
      <c r="D324" s="89">
        <v>4.1</v>
      </c>
      <c r="E324" s="105" t="s">
        <v>2429</v>
      </c>
      <c r="F324" s="85" t="s">
        <v>28</v>
      </c>
      <c r="G324" s="86" t="s">
        <v>29</v>
      </c>
      <c r="H324" s="86" t="s">
        <v>37</v>
      </c>
      <c r="I324" s="85"/>
      <c r="J324" s="86" t="s">
        <v>31</v>
      </c>
      <c r="K324" s="105"/>
      <c r="L324" s="53" t="str">
        <f t="shared" si="14"/>
        <v>BG--FHSBBGN-MUA-Scanbody-Φ 5.0-GH 6-AH 2</v>
      </c>
    </row>
    <row r="325" spans="1:12">
      <c r="A325" s="38" t="s">
        <v>1352</v>
      </c>
      <c r="B325" s="37" t="s">
        <v>1353</v>
      </c>
      <c r="C325" s="10" t="s">
        <v>1360</v>
      </c>
      <c r="D325" s="89">
        <v>4.5</v>
      </c>
      <c r="E325" s="105" t="s">
        <v>2430</v>
      </c>
      <c r="F325" s="85" t="s">
        <v>28</v>
      </c>
      <c r="G325" s="86" t="s">
        <v>29</v>
      </c>
      <c r="H325" s="86" t="s">
        <v>40</v>
      </c>
      <c r="I325" s="85"/>
      <c r="J325" s="86" t="s">
        <v>31</v>
      </c>
      <c r="K325" s="105"/>
      <c r="L325" s="53" t="str">
        <f>B327&amp;"-"&amp;D327&amp;"-"&amp;E327&amp;"-"&amp;F327&amp;"-"&amp;G327&amp;"-"&amp;H324&amp;"-"&amp;J324</f>
        <v>ICX-R-SBICXR4506-Scanbody-Φ 4.5-GH 6-AH 2</v>
      </c>
    </row>
    <row r="326" spans="1:12">
      <c r="A326" s="38" t="s">
        <v>1352</v>
      </c>
      <c r="B326" s="37" t="s">
        <v>1353</v>
      </c>
      <c r="C326" s="39"/>
      <c r="D326" s="115"/>
      <c r="E326" s="85" t="s">
        <v>2431</v>
      </c>
      <c r="F326" s="85" t="s">
        <v>49</v>
      </c>
      <c r="G326" s="86" t="s">
        <v>283</v>
      </c>
      <c r="H326" s="116"/>
      <c r="I326" s="116"/>
      <c r="J326" s="116"/>
      <c r="K326" s="86" t="s">
        <v>50</v>
      </c>
      <c r="L326" s="53" t="str">
        <f>B326&amp;"-"&amp;D326&amp;"-"&amp;E326&amp;"-"&amp;F326&amp;"-"&amp;G326&amp;"-"&amp;K326</f>
        <v>BG--FHSBBGN-MUA-Scanbody-Φ 5.0-H 8</v>
      </c>
    </row>
    <row r="327" spans="1:12">
      <c r="A327" s="38" t="s">
        <v>996</v>
      </c>
      <c r="B327" s="38" t="s">
        <v>996</v>
      </c>
      <c r="C327" s="39"/>
      <c r="D327" s="115" t="s">
        <v>443</v>
      </c>
      <c r="E327" s="105" t="s">
        <v>2432</v>
      </c>
      <c r="F327" s="85" t="s">
        <v>28</v>
      </c>
      <c r="G327" s="86" t="s">
        <v>29</v>
      </c>
      <c r="H327" s="86" t="s">
        <v>37</v>
      </c>
      <c r="I327" s="85"/>
      <c r="J327" s="86" t="s">
        <v>31</v>
      </c>
      <c r="K327" s="105"/>
      <c r="L327" s="53" t="str">
        <f>B327&amp;"-"&amp;D327&amp;"-"&amp;E327&amp;"-"&amp;F327&amp;"-"&amp;G327&amp;"-"&amp;H327&amp;"-"&amp;J327</f>
        <v>ICX-R-SBICXR4506-Scanbody-Φ 4.5-GH 6-AH 2</v>
      </c>
    </row>
    <row r="328" spans="1:12">
      <c r="A328" s="38" t="s">
        <v>996</v>
      </c>
      <c r="B328" s="38" t="s">
        <v>996</v>
      </c>
      <c r="C328" s="39"/>
      <c r="D328" s="115" t="s">
        <v>443</v>
      </c>
      <c r="E328" s="105" t="s">
        <v>2433</v>
      </c>
      <c r="F328" s="85" t="s">
        <v>28</v>
      </c>
      <c r="G328" s="86" t="s">
        <v>29</v>
      </c>
      <c r="H328" s="86" t="s">
        <v>37</v>
      </c>
      <c r="I328" s="85"/>
      <c r="J328" s="86" t="s">
        <v>31</v>
      </c>
      <c r="K328" s="105"/>
      <c r="L328" s="53" t="str">
        <f>B328&amp;"-"&amp;D328&amp;"-"&amp;E328&amp;"-"&amp;F328&amp;"-"&amp;G328&amp;"-"&amp;H328&amp;"-"&amp;J328</f>
        <v>ICX-R-SBICXR4508-Scanbody-Φ 4.5-GH 6-AH 2</v>
      </c>
    </row>
    <row r="329" spans="1:12">
      <c r="A329" s="38" t="s">
        <v>991</v>
      </c>
      <c r="B329" s="31" t="s">
        <v>991</v>
      </c>
      <c r="C329" s="39"/>
      <c r="D329" s="115">
        <v>3.3</v>
      </c>
      <c r="E329" s="105" t="s">
        <v>2434</v>
      </c>
      <c r="F329" s="85" t="s">
        <v>28</v>
      </c>
      <c r="G329" s="86" t="s">
        <v>29</v>
      </c>
      <c r="H329" s="86" t="s">
        <v>37</v>
      </c>
      <c r="I329" s="85"/>
      <c r="J329" s="86" t="s">
        <v>31</v>
      </c>
      <c r="K329" s="105"/>
      <c r="L329" s="53" t="str">
        <f>B329&amp;"-"&amp;D329&amp;"-"&amp;E329&amp;"-"&amp;F329&amp;"-"&amp;G329&amp;"-"&amp;H329&amp;"-"&amp;J329</f>
        <v>SIC-3.3-SBSIC334506-Scanbody-Φ 4.5-GH 6-AH 2</v>
      </c>
    </row>
    <row r="330" spans="1:12">
      <c r="A330" s="38" t="s">
        <v>991</v>
      </c>
      <c r="B330" s="31" t="s">
        <v>991</v>
      </c>
      <c r="C330" s="39"/>
      <c r="D330" s="115">
        <v>4.2</v>
      </c>
      <c r="E330" s="105" t="s">
        <v>2435</v>
      </c>
      <c r="F330" s="85" t="s">
        <v>28</v>
      </c>
      <c r="G330" s="86" t="s">
        <v>29</v>
      </c>
      <c r="H330" s="86" t="s">
        <v>37</v>
      </c>
      <c r="I330" s="85"/>
      <c r="J330" s="86" t="s">
        <v>31</v>
      </c>
      <c r="K330" s="105"/>
      <c r="L330" s="53" t="str">
        <f>B332&amp;"-"&amp;D332&amp;"-"&amp;E332&amp;"-"&amp;F332&amp;"-"&amp;G332&amp;"-"&amp;H330&amp;"-"&amp;J330</f>
        <v>KRX-RC-SBKRXRC4506-Scanbody-Φ 4.5-GH 6-AH 2</v>
      </c>
    </row>
    <row r="331" spans="1:12">
      <c r="A331" s="114" t="s">
        <v>991</v>
      </c>
      <c r="B331" s="114" t="s">
        <v>991</v>
      </c>
      <c r="C331" s="48"/>
      <c r="D331" s="115"/>
      <c r="E331" s="105" t="s">
        <v>2436</v>
      </c>
      <c r="F331" s="85" t="s">
        <v>49</v>
      </c>
      <c r="G331" s="86" t="s">
        <v>283</v>
      </c>
      <c r="H331" s="86"/>
      <c r="I331" s="85"/>
      <c r="J331" s="86"/>
      <c r="K331" s="86" t="s">
        <v>50</v>
      </c>
      <c r="L331" s="53" t="str">
        <f>B331&amp;"-"&amp;D331&amp;"-"&amp;E331&amp;"-"&amp;F331&amp;"-"&amp;G331&amp;"-"&amp;K331</f>
        <v>SIC--FHSBSICN-MUA-Scanbody-Φ 5.0-H 8</v>
      </c>
    </row>
    <row r="332" spans="1:12">
      <c r="A332" s="48" t="s">
        <v>1206</v>
      </c>
      <c r="B332" s="40" t="s">
        <v>1988</v>
      </c>
      <c r="C332" s="48" t="s">
        <v>1207</v>
      </c>
      <c r="D332" s="115" t="s">
        <v>213</v>
      </c>
      <c r="E332" s="105" t="s">
        <v>2437</v>
      </c>
      <c r="F332" s="85" t="s">
        <v>28</v>
      </c>
      <c r="G332" s="86" t="s">
        <v>29</v>
      </c>
      <c r="H332" s="86" t="s">
        <v>37</v>
      </c>
      <c r="I332" s="85"/>
      <c r="J332" s="86" t="s">
        <v>31</v>
      </c>
      <c r="K332" s="105"/>
      <c r="L332" s="53" t="str">
        <f>B334&amp;"-"&amp;D334&amp;"-"&amp;E334&amp;"-"&amp;F334&amp;"-"&amp;G334&amp;"-"&amp;H332&amp;"-"&amp;J332</f>
        <v>CS-NC-SBCSNC4508-Scanbody-Φ 4.5-GH 6-AH 2</v>
      </c>
    </row>
    <row r="333" spans="1:12">
      <c r="A333" s="48" t="s">
        <v>1206</v>
      </c>
      <c r="B333" s="40" t="s">
        <v>1988</v>
      </c>
      <c r="C333" s="48" t="s">
        <v>1207</v>
      </c>
      <c r="D333" s="115" t="s">
        <v>213</v>
      </c>
      <c r="E333" s="105" t="s">
        <v>2438</v>
      </c>
      <c r="F333" s="85" t="s">
        <v>28</v>
      </c>
      <c r="G333" s="86" t="s">
        <v>29</v>
      </c>
      <c r="H333" s="86" t="s">
        <v>40</v>
      </c>
      <c r="I333" s="85"/>
      <c r="J333" s="86" t="s">
        <v>31</v>
      </c>
      <c r="K333" s="105"/>
      <c r="L333" s="53" t="str">
        <f>B335&amp;"-"&amp;D335&amp;"-"&amp;E335&amp;"-"&amp;F335&amp;"-"&amp;G335&amp;"-"&amp;H333&amp;"-"&amp;J333</f>
        <v>CS-RC-SBCSRC4506-Scanbody-Φ 4.5-GH 8-AH 2</v>
      </c>
    </row>
    <row r="334" spans="1:12">
      <c r="A334" s="31" t="s">
        <v>1099</v>
      </c>
      <c r="B334" s="49" t="s">
        <v>1718</v>
      </c>
      <c r="C334" s="39"/>
      <c r="D334" s="115" t="s">
        <v>203</v>
      </c>
      <c r="E334" s="105" t="s">
        <v>2439</v>
      </c>
      <c r="F334" s="85" t="s">
        <v>28</v>
      </c>
      <c r="G334" s="86" t="s">
        <v>29</v>
      </c>
      <c r="H334" s="86" t="s">
        <v>40</v>
      </c>
      <c r="I334" s="85"/>
      <c r="J334" s="86" t="s">
        <v>31</v>
      </c>
      <c r="K334" s="105"/>
      <c r="L334" s="53" t="str">
        <f>B336&amp;"-"&amp;D336&amp;"-"&amp;E336&amp;"-"&amp;F336&amp;"-"&amp;G336&amp;"-"&amp;H334&amp;"-"&amp;J334</f>
        <v>CS-RC-SBCSRC4508-Scanbody-Φ 4.5-GH 8-AH 2</v>
      </c>
    </row>
    <row r="335" spans="1:12">
      <c r="A335" s="31" t="s">
        <v>1099</v>
      </c>
      <c r="B335" s="49" t="s">
        <v>1718</v>
      </c>
      <c r="C335" s="39"/>
      <c r="D335" s="109" t="s">
        <v>213</v>
      </c>
      <c r="E335" s="105" t="s">
        <v>2440</v>
      </c>
      <c r="F335" s="85" t="s">
        <v>28</v>
      </c>
      <c r="G335" s="86" t="s">
        <v>29</v>
      </c>
      <c r="H335" s="86" t="s">
        <v>37</v>
      </c>
      <c r="I335" s="85"/>
      <c r="J335" s="86" t="s">
        <v>31</v>
      </c>
      <c r="K335" s="105"/>
      <c r="L335" s="53" t="str">
        <f>B337&amp;"-"&amp;D337&amp;"-"&amp;E337&amp;"-"&amp;F337&amp;"-"&amp;G337&amp;"-"&amp;H335&amp;"-"&amp;J335</f>
        <v>COT-R-SBCOTR4508-Scanbody-Φ 4.5-GH 6-AH 2</v>
      </c>
    </row>
    <row r="336" spans="1:12">
      <c r="A336" s="31" t="s">
        <v>1099</v>
      </c>
      <c r="B336" s="49" t="s">
        <v>1718</v>
      </c>
      <c r="C336" s="39"/>
      <c r="D336" s="109" t="s">
        <v>213</v>
      </c>
      <c r="E336" s="105" t="s">
        <v>2441</v>
      </c>
      <c r="F336" s="85" t="s">
        <v>28</v>
      </c>
      <c r="G336" s="86" t="s">
        <v>29</v>
      </c>
      <c r="H336" s="86" t="s">
        <v>40</v>
      </c>
      <c r="I336" s="85"/>
      <c r="J336" s="86" t="s">
        <v>31</v>
      </c>
      <c r="K336" s="105"/>
      <c r="L336" s="53" t="str">
        <f t="shared" ref="L336:L339" si="15">B336&amp;"-"&amp;D336&amp;"-"&amp;E336&amp;"-"&amp;F336&amp;"-"&amp;G336&amp;"-"&amp;H336&amp;"-"&amp;J336</f>
        <v>CS-RC-SBCSRC4508-Scanbody-Φ 4.5-GH 8-AH 2</v>
      </c>
    </row>
    <row r="337" spans="1:12">
      <c r="A337" s="49" t="s">
        <v>1029</v>
      </c>
      <c r="B337" s="37" t="s">
        <v>1607</v>
      </c>
      <c r="C337" s="49" t="s">
        <v>1030</v>
      </c>
      <c r="D337" s="109" t="s">
        <v>443</v>
      </c>
      <c r="E337" s="105" t="s">
        <v>2442</v>
      </c>
      <c r="F337" s="85" t="s">
        <v>28</v>
      </c>
      <c r="G337" s="86" t="s">
        <v>29</v>
      </c>
      <c r="H337" s="86" t="s">
        <v>40</v>
      </c>
      <c r="I337" s="85"/>
      <c r="J337" s="86" t="s">
        <v>31</v>
      </c>
      <c r="K337" s="86"/>
      <c r="L337" s="53" t="str">
        <f>B339&amp;"-"&amp;D339&amp;"-"&amp;E339&amp;"-"&amp;F339&amp;"-"&amp;G339&amp;"-"&amp;H337&amp;"-"&amp;J337</f>
        <v>TP-R-SBTPSTR4508-Scanbody-Φ 4.5-GH 8-AH 2</v>
      </c>
    </row>
    <row r="338" spans="1:12">
      <c r="A338" s="117" t="s">
        <v>1029</v>
      </c>
      <c r="B338" s="37" t="s">
        <v>1607</v>
      </c>
      <c r="C338" s="31"/>
      <c r="D338" s="109"/>
      <c r="E338" s="105" t="s">
        <v>2443</v>
      </c>
      <c r="F338" s="85" t="s">
        <v>49</v>
      </c>
      <c r="G338" s="86" t="s">
        <v>283</v>
      </c>
      <c r="H338" s="115"/>
      <c r="I338" s="120"/>
      <c r="J338" s="120"/>
      <c r="K338" s="86" t="s">
        <v>50</v>
      </c>
      <c r="L338" s="53" t="str">
        <f>B338&amp;"-"&amp;D338&amp;"-"&amp;E338&amp;"-"&amp;F338&amp;"-"&amp;G338&amp;"-"&amp;K338</f>
        <v>COT--FHSBCOTN-MUA-Scanbody-Φ 5.0-H 8</v>
      </c>
    </row>
    <row r="339" spans="1:12">
      <c r="A339" s="31" t="s">
        <v>1132</v>
      </c>
      <c r="B339" s="37" t="s">
        <v>1816</v>
      </c>
      <c r="C339" s="31" t="s">
        <v>963</v>
      </c>
      <c r="D339" s="109" t="s">
        <v>443</v>
      </c>
      <c r="E339" s="105" t="s">
        <v>2444</v>
      </c>
      <c r="F339" s="85" t="s">
        <v>28</v>
      </c>
      <c r="G339" s="86" t="s">
        <v>29</v>
      </c>
      <c r="H339" s="86" t="s">
        <v>40</v>
      </c>
      <c r="I339" s="120"/>
      <c r="J339" s="86" t="s">
        <v>31</v>
      </c>
      <c r="K339" s="120"/>
      <c r="L339" s="53" t="str">
        <f t="shared" si="15"/>
        <v>TP-R-SBTPSTR4508-Scanbody-Φ 4.5-GH 8-AH 2</v>
      </c>
    </row>
    <row r="340" spans="1:12">
      <c r="A340" s="110" t="s">
        <v>2445</v>
      </c>
      <c r="B340" s="1" t="s">
        <v>1447</v>
      </c>
      <c r="C340" s="38" t="s">
        <v>2446</v>
      </c>
      <c r="D340" s="115">
        <v>3</v>
      </c>
      <c r="E340" s="105" t="s">
        <v>2447</v>
      </c>
      <c r="F340" s="85" t="s">
        <v>28</v>
      </c>
      <c r="G340" s="115" t="s">
        <v>29</v>
      </c>
      <c r="H340" s="115" t="s">
        <v>37</v>
      </c>
      <c r="I340" s="120"/>
      <c r="J340" s="86" t="s">
        <v>31</v>
      </c>
      <c r="K340" s="120"/>
      <c r="L340" s="53" t="str">
        <f t="shared" ref="L340:L375" si="16">B340&amp;"-"&amp;D340&amp;"-"&amp;E340&amp;"-"&amp;F340&amp;"-"&amp;G340&amp;"-"&amp;H340&amp;"-"&amp;J340</f>
        <v>AST-3-SBASTTX304506-Scanbody-Φ 4.5-GH 6-AH 2</v>
      </c>
    </row>
    <row r="341" spans="1:12">
      <c r="A341" s="110" t="s">
        <v>2445</v>
      </c>
      <c r="B341" s="1" t="s">
        <v>1447</v>
      </c>
      <c r="C341" s="38" t="s">
        <v>2446</v>
      </c>
      <c r="D341" s="115" t="s">
        <v>987</v>
      </c>
      <c r="E341" s="105" t="s">
        <v>2448</v>
      </c>
      <c r="F341" s="85" t="s">
        <v>28</v>
      </c>
      <c r="G341" s="86" t="s">
        <v>29</v>
      </c>
      <c r="H341" s="115" t="s">
        <v>37</v>
      </c>
      <c r="I341" s="120"/>
      <c r="J341" s="86" t="s">
        <v>31</v>
      </c>
      <c r="K341" s="120"/>
      <c r="L341" s="53" t="str">
        <f t="shared" si="16"/>
        <v>AST-3.5/4.0-SBASTTX354506-Scanbody-Φ 4.5-GH 6-AH 2</v>
      </c>
    </row>
    <row r="342" spans="1:12">
      <c r="A342" s="110" t="s">
        <v>2445</v>
      </c>
      <c r="B342" s="1" t="s">
        <v>1447</v>
      </c>
      <c r="C342" s="38" t="s">
        <v>2446</v>
      </c>
      <c r="D342" s="115" t="s">
        <v>988</v>
      </c>
      <c r="E342" s="105" t="s">
        <v>2449</v>
      </c>
      <c r="F342" s="85" t="s">
        <v>28</v>
      </c>
      <c r="G342" s="115" t="s">
        <v>29</v>
      </c>
      <c r="H342" s="115" t="s">
        <v>37</v>
      </c>
      <c r="I342" s="120"/>
      <c r="J342" s="86" t="s">
        <v>31</v>
      </c>
      <c r="K342" s="120"/>
      <c r="L342" s="53" t="str">
        <f t="shared" si="16"/>
        <v>AST-4.5/5.0-SBASTTX454506-Scanbody-Φ 4.5-GH 6-AH 2</v>
      </c>
    </row>
    <row r="343" spans="1:12">
      <c r="A343" s="110" t="s">
        <v>2445</v>
      </c>
      <c r="B343" s="1" t="s">
        <v>1447</v>
      </c>
      <c r="C343" s="118" t="s">
        <v>2450</v>
      </c>
      <c r="D343" s="95">
        <v>4.2</v>
      </c>
      <c r="E343" s="105" t="s">
        <v>2451</v>
      </c>
      <c r="F343" s="85" t="s">
        <v>28</v>
      </c>
      <c r="G343" s="115" t="s">
        <v>29</v>
      </c>
      <c r="H343" s="86" t="s">
        <v>40</v>
      </c>
      <c r="I343" s="120"/>
      <c r="J343" s="86" t="s">
        <v>31</v>
      </c>
      <c r="K343" s="120"/>
      <c r="L343" s="53" t="str">
        <f t="shared" si="16"/>
        <v>AST-4.2-SBASTEV424508-Scanbody-Φ 4.5-GH 8-AH 2</v>
      </c>
    </row>
    <row r="344" spans="1:12">
      <c r="A344" s="110" t="s">
        <v>2445</v>
      </c>
      <c r="B344" s="1" t="s">
        <v>1447</v>
      </c>
      <c r="C344" s="118" t="s">
        <v>2450</v>
      </c>
      <c r="D344" s="95">
        <v>4.8</v>
      </c>
      <c r="E344" s="105" t="s">
        <v>2452</v>
      </c>
      <c r="F344" s="85" t="s">
        <v>28</v>
      </c>
      <c r="G344" s="115" t="s">
        <v>29</v>
      </c>
      <c r="H344" s="86" t="s">
        <v>40</v>
      </c>
      <c r="I344" s="120"/>
      <c r="J344" s="86" t="s">
        <v>31</v>
      </c>
      <c r="K344" s="120"/>
      <c r="L344" s="53" t="str">
        <f t="shared" si="16"/>
        <v>AST-4.8-SBASTEV484508-Scanbody-Φ 4.5-GH 8-AH 2</v>
      </c>
    </row>
    <row r="345" spans="1:12">
      <c r="A345" s="110" t="s">
        <v>2453</v>
      </c>
      <c r="B345" s="1" t="s">
        <v>1447</v>
      </c>
      <c r="C345" s="118" t="s">
        <v>2450</v>
      </c>
      <c r="D345" s="95">
        <v>5.4</v>
      </c>
      <c r="E345" s="105" t="s">
        <v>2454</v>
      </c>
      <c r="F345" s="85" t="s">
        <v>28</v>
      </c>
      <c r="G345" s="95" t="s">
        <v>46</v>
      </c>
      <c r="H345" s="86" t="s">
        <v>40</v>
      </c>
      <c r="I345" s="120"/>
      <c r="J345" s="86" t="s">
        <v>31</v>
      </c>
      <c r="K345" s="120"/>
      <c r="L345" s="53" t="str">
        <f t="shared" si="16"/>
        <v>AST-5.4-SBASTEV545508-Scanbody-Φ 5.5-GH 8-AH 2</v>
      </c>
    </row>
    <row r="346" spans="1:12">
      <c r="A346" s="110" t="s">
        <v>1014</v>
      </c>
      <c r="B346" s="1" t="s">
        <v>1014</v>
      </c>
      <c r="C346" s="38" t="s">
        <v>2455</v>
      </c>
      <c r="D346" s="115" t="s">
        <v>961</v>
      </c>
      <c r="E346" s="105" t="s">
        <v>2456</v>
      </c>
      <c r="F346" s="85" t="s">
        <v>28</v>
      </c>
      <c r="G346" s="115" t="s">
        <v>29</v>
      </c>
      <c r="H346" s="115" t="s">
        <v>37</v>
      </c>
      <c r="I346" s="120"/>
      <c r="J346" s="86" t="s">
        <v>31</v>
      </c>
      <c r="K346" s="120"/>
      <c r="L346" s="53" t="str">
        <f t="shared" si="16"/>
        <v>MIS-W-SBMISW4506-Scanbody-Φ 4.5-GH 6-AH 2</v>
      </c>
    </row>
    <row r="347" spans="1:12">
      <c r="A347" s="110" t="s">
        <v>1014</v>
      </c>
      <c r="B347" s="1" t="s">
        <v>1014</v>
      </c>
      <c r="C347" s="38" t="s">
        <v>2455</v>
      </c>
      <c r="D347" s="115"/>
      <c r="E347" s="119" t="s">
        <v>2457</v>
      </c>
      <c r="F347" s="85" t="s">
        <v>49</v>
      </c>
      <c r="G347" s="115" t="s">
        <v>272</v>
      </c>
      <c r="H347" s="86"/>
      <c r="I347" s="120"/>
      <c r="J347" s="86"/>
      <c r="K347" s="86" t="s">
        <v>50</v>
      </c>
      <c r="L347" s="53" t="str">
        <f>B347&amp;"-"&amp;D347&amp;"-"&amp;E347&amp;"-"&amp;F347&amp;"-"&amp;G347&amp;"-"&amp;K347</f>
        <v>MIS--FHSBMISN-MUA-Scanbody-Φ 4.8-H 8</v>
      </c>
    </row>
    <row r="348" spans="1:12">
      <c r="A348" s="38" t="s">
        <v>1179</v>
      </c>
      <c r="B348" s="1" t="s">
        <v>1180</v>
      </c>
      <c r="C348" s="38" t="s">
        <v>1179</v>
      </c>
      <c r="D348" s="115" t="s">
        <v>718</v>
      </c>
      <c r="E348" s="119" t="s">
        <v>2458</v>
      </c>
      <c r="F348" s="85" t="s">
        <v>28</v>
      </c>
      <c r="G348" s="115" t="s">
        <v>29</v>
      </c>
      <c r="H348" s="115" t="s">
        <v>37</v>
      </c>
      <c r="I348" s="120"/>
      <c r="J348" s="86" t="s">
        <v>31</v>
      </c>
      <c r="K348" s="120"/>
      <c r="L348" s="53" t="str">
        <f t="shared" si="16"/>
        <v>DM-NP-SBDMNP4506-Scanbody-Φ 4.5-GH 6-AH 2</v>
      </c>
    </row>
    <row r="349" spans="1:12">
      <c r="A349" s="38" t="s">
        <v>1179</v>
      </c>
      <c r="B349" s="1" t="s">
        <v>1180</v>
      </c>
      <c r="C349" s="38" t="s">
        <v>1179</v>
      </c>
      <c r="D349" s="115" t="s">
        <v>718</v>
      </c>
      <c r="E349" s="119" t="s">
        <v>2459</v>
      </c>
      <c r="F349" s="85" t="s">
        <v>28</v>
      </c>
      <c r="G349" s="115" t="s">
        <v>29</v>
      </c>
      <c r="H349" s="86" t="s">
        <v>40</v>
      </c>
      <c r="I349" s="120"/>
      <c r="J349" s="86" t="s">
        <v>31</v>
      </c>
      <c r="K349" s="120"/>
      <c r="L349" s="53" t="str">
        <f t="shared" si="16"/>
        <v>DM-NP-SBDMNP4508-Scanbody-Φ 4.5-GH 8-AH 2</v>
      </c>
    </row>
    <row r="350" spans="1:12">
      <c r="A350" s="38" t="s">
        <v>1179</v>
      </c>
      <c r="B350" s="1" t="s">
        <v>1180</v>
      </c>
      <c r="C350" s="38" t="s">
        <v>1179</v>
      </c>
      <c r="D350" s="115" t="s">
        <v>726</v>
      </c>
      <c r="E350" s="119" t="s">
        <v>2460</v>
      </c>
      <c r="F350" s="85" t="s">
        <v>28</v>
      </c>
      <c r="G350" s="115" t="s">
        <v>29</v>
      </c>
      <c r="H350" s="86" t="s">
        <v>34</v>
      </c>
      <c r="I350" s="120"/>
      <c r="J350" s="86" t="s">
        <v>31</v>
      </c>
      <c r="K350" s="120"/>
      <c r="L350" s="53" t="str">
        <f t="shared" si="16"/>
        <v>DM-RP-SBDMRP4504-Scanbody-Φ 4.5-GH 4-AH 2</v>
      </c>
    </row>
    <row r="351" spans="1:12">
      <c r="A351" s="38" t="s">
        <v>1179</v>
      </c>
      <c r="B351" s="1" t="s">
        <v>1180</v>
      </c>
      <c r="C351" s="38" t="s">
        <v>1179</v>
      </c>
      <c r="D351" s="115" t="s">
        <v>726</v>
      </c>
      <c r="E351" s="119" t="s">
        <v>2461</v>
      </c>
      <c r="F351" s="85" t="s">
        <v>28</v>
      </c>
      <c r="G351" s="115" t="s">
        <v>29</v>
      </c>
      <c r="H351" s="115" t="s">
        <v>2462</v>
      </c>
      <c r="I351" s="120"/>
      <c r="J351" s="86" t="s">
        <v>31</v>
      </c>
      <c r="K351" s="120"/>
      <c r="L351" s="53" t="str">
        <f t="shared" si="16"/>
        <v>DM-RP-SBDMRP4506-Scanbody-Φ 4.5- GH 6-AH 2</v>
      </c>
    </row>
    <row r="352" spans="1:12">
      <c r="A352" s="38" t="s">
        <v>1179</v>
      </c>
      <c r="B352" s="1" t="s">
        <v>1180</v>
      </c>
      <c r="C352" s="38" t="s">
        <v>1179</v>
      </c>
      <c r="D352" s="115" t="s">
        <v>726</v>
      </c>
      <c r="E352" s="119" t="s">
        <v>2463</v>
      </c>
      <c r="F352" s="85" t="s">
        <v>28</v>
      </c>
      <c r="G352" s="115" t="s">
        <v>29</v>
      </c>
      <c r="H352" s="115" t="s">
        <v>40</v>
      </c>
      <c r="I352" s="120"/>
      <c r="J352" s="86" t="s">
        <v>31</v>
      </c>
      <c r="K352" s="120"/>
      <c r="L352" s="53" t="str">
        <f t="shared" si="16"/>
        <v>DM-RP-SBDMRP4508-Scanbody-Φ 4.5-GH 8-AH 2</v>
      </c>
    </row>
    <row r="353" spans="1:12">
      <c r="A353" s="110" t="s">
        <v>1176</v>
      </c>
      <c r="B353" s="1" t="s">
        <v>1917</v>
      </c>
      <c r="C353" s="38" t="s">
        <v>2464</v>
      </c>
      <c r="D353" s="115" t="s">
        <v>443</v>
      </c>
      <c r="E353" s="119" t="s">
        <v>2465</v>
      </c>
      <c r="F353" s="85" t="s">
        <v>28</v>
      </c>
      <c r="G353" s="115" t="s">
        <v>29</v>
      </c>
      <c r="H353" s="86" t="s">
        <v>37</v>
      </c>
      <c r="I353" s="120"/>
      <c r="J353" s="86" t="s">
        <v>31</v>
      </c>
      <c r="K353" s="120"/>
      <c r="L353" s="53" t="str">
        <f t="shared" si="16"/>
        <v>BDA-R-SBBDAR4506-Scanbody-Φ 4.5-GH 6-AH 2</v>
      </c>
    </row>
    <row r="354" spans="1:12">
      <c r="A354" s="110" t="s">
        <v>1160</v>
      </c>
      <c r="B354" s="1" t="s">
        <v>1883</v>
      </c>
      <c r="C354" s="38" t="s">
        <v>924</v>
      </c>
      <c r="D354" s="115" t="s">
        <v>2466</v>
      </c>
      <c r="E354" s="119" t="s">
        <v>2467</v>
      </c>
      <c r="F354" s="85" t="s">
        <v>28</v>
      </c>
      <c r="G354" s="115" t="s">
        <v>29</v>
      </c>
      <c r="H354" s="115" t="s">
        <v>2462</v>
      </c>
      <c r="I354" s="120"/>
      <c r="J354" s="86" t="s">
        <v>31</v>
      </c>
      <c r="K354" s="120"/>
      <c r="L354" s="53" t="str">
        <f t="shared" si="16"/>
        <v>TRS-BL-NC-SBTRSBNC4506-Scanbody-Φ 4.5- GH 6-AH 2</v>
      </c>
    </row>
    <row r="355" spans="1:12">
      <c r="A355" s="110" t="s">
        <v>1160</v>
      </c>
      <c r="B355" s="1" t="s">
        <v>1883</v>
      </c>
      <c r="C355" s="38" t="s">
        <v>924</v>
      </c>
      <c r="D355" s="115" t="s">
        <v>2466</v>
      </c>
      <c r="E355" s="119" t="s">
        <v>2468</v>
      </c>
      <c r="F355" s="85" t="s">
        <v>28</v>
      </c>
      <c r="G355" s="115" t="s">
        <v>29</v>
      </c>
      <c r="H355" s="115" t="s">
        <v>40</v>
      </c>
      <c r="I355" s="120"/>
      <c r="J355" s="86" t="s">
        <v>31</v>
      </c>
      <c r="K355" s="120"/>
      <c r="L355" s="53" t="str">
        <f t="shared" si="16"/>
        <v>TRS-BL-NC-SBTRSBNC4508-Scanbody-Φ 4.5-GH 8-AH 2</v>
      </c>
    </row>
    <row r="356" spans="1:12">
      <c r="A356" s="110" t="s">
        <v>1160</v>
      </c>
      <c r="B356" s="1" t="s">
        <v>1883</v>
      </c>
      <c r="C356" s="38" t="s">
        <v>924</v>
      </c>
      <c r="D356" s="115" t="s">
        <v>2469</v>
      </c>
      <c r="E356" s="119" t="s">
        <v>2470</v>
      </c>
      <c r="F356" s="85" t="s">
        <v>28</v>
      </c>
      <c r="G356" s="115" t="s">
        <v>29</v>
      </c>
      <c r="H356" s="115" t="s">
        <v>34</v>
      </c>
      <c r="I356" s="120"/>
      <c r="J356" s="86" t="s">
        <v>31</v>
      </c>
      <c r="K356" s="120"/>
      <c r="L356" s="53" t="str">
        <f t="shared" si="16"/>
        <v>TRS-BL-RC-SBTRSBRC4504-Scanbody-Φ 4.5-GH 4-AH 2</v>
      </c>
    </row>
    <row r="357" spans="1:12">
      <c r="A357" s="110" t="s">
        <v>1160</v>
      </c>
      <c r="B357" s="1" t="s">
        <v>1883</v>
      </c>
      <c r="C357" s="38" t="s">
        <v>924</v>
      </c>
      <c r="D357" s="115" t="s">
        <v>2469</v>
      </c>
      <c r="E357" s="119" t="s">
        <v>2471</v>
      </c>
      <c r="F357" s="85" t="s">
        <v>28</v>
      </c>
      <c r="G357" s="115" t="s">
        <v>29</v>
      </c>
      <c r="H357" s="115" t="s">
        <v>40</v>
      </c>
      <c r="I357" s="120"/>
      <c r="J357" s="86" t="s">
        <v>31</v>
      </c>
      <c r="K357" s="120"/>
      <c r="L357" s="53" t="str">
        <f t="shared" si="16"/>
        <v>TRS-BL-RC-SBTRSBRC4508-Scanbody-Φ 4.5-GH 8-AH 2</v>
      </c>
    </row>
    <row r="358" spans="1:12">
      <c r="A358" s="110" t="s">
        <v>1160</v>
      </c>
      <c r="B358" s="1" t="s">
        <v>1883</v>
      </c>
      <c r="C358" s="38" t="s">
        <v>1167</v>
      </c>
      <c r="D358" s="115" t="s">
        <v>2472</v>
      </c>
      <c r="E358" s="119" t="s">
        <v>2473</v>
      </c>
      <c r="F358" s="85" t="s">
        <v>28</v>
      </c>
      <c r="G358" s="115" t="s">
        <v>29</v>
      </c>
      <c r="H358" s="115" t="s">
        <v>37</v>
      </c>
      <c r="I358" s="120"/>
      <c r="J358" s="86" t="s">
        <v>31</v>
      </c>
      <c r="K358" s="120"/>
      <c r="L358" s="53" t="str">
        <f t="shared" si="16"/>
        <v>TRS-NT-NP-SBTRSNTN4506-Scanbody-Φ 4.5-GH 6-AH 2</v>
      </c>
    </row>
    <row r="359" spans="1:12">
      <c r="A359" s="110" t="s">
        <v>1160</v>
      </c>
      <c r="B359" s="1" t="s">
        <v>1883</v>
      </c>
      <c r="C359" s="38" t="s">
        <v>1167</v>
      </c>
      <c r="D359" s="115" t="s">
        <v>2472</v>
      </c>
      <c r="E359" s="119" t="s">
        <v>2474</v>
      </c>
      <c r="F359" s="85" t="s">
        <v>28</v>
      </c>
      <c r="G359" s="115" t="s">
        <v>29</v>
      </c>
      <c r="H359" s="115" t="s">
        <v>40</v>
      </c>
      <c r="I359" s="120"/>
      <c r="J359" s="86" t="s">
        <v>31</v>
      </c>
      <c r="K359" s="120"/>
      <c r="L359" s="53" t="str">
        <f t="shared" si="16"/>
        <v>TRS-NT-NP-SBTRSNTN4508-Scanbody-Φ 4.5-GH 8-AH 2</v>
      </c>
    </row>
    <row r="360" spans="1:12">
      <c r="A360" s="110" t="s">
        <v>1160</v>
      </c>
      <c r="B360" s="1" t="s">
        <v>1883</v>
      </c>
      <c r="C360" s="38" t="s">
        <v>1167</v>
      </c>
      <c r="D360" s="115" t="s">
        <v>2475</v>
      </c>
      <c r="E360" s="119" t="s">
        <v>2476</v>
      </c>
      <c r="F360" s="85" t="s">
        <v>28</v>
      </c>
      <c r="G360" s="115" t="s">
        <v>29</v>
      </c>
      <c r="H360" s="115" t="s">
        <v>37</v>
      </c>
      <c r="I360" s="120"/>
      <c r="J360" s="86" t="s">
        <v>31</v>
      </c>
      <c r="K360" s="120"/>
      <c r="L360" s="53" t="str">
        <f t="shared" si="16"/>
        <v>TRS-NT-RP-SBTRSNTR4506-Scanbody-Φ 4.5-GH 6-AH 2</v>
      </c>
    </row>
    <row r="361" spans="1:12">
      <c r="A361" s="110" t="s">
        <v>1160</v>
      </c>
      <c r="B361" s="1" t="s">
        <v>1883</v>
      </c>
      <c r="C361" s="38" t="s">
        <v>1167</v>
      </c>
      <c r="D361" s="115" t="s">
        <v>2475</v>
      </c>
      <c r="E361" s="119" t="s">
        <v>2477</v>
      </c>
      <c r="F361" s="85" t="s">
        <v>28</v>
      </c>
      <c r="G361" s="115" t="s">
        <v>29</v>
      </c>
      <c r="H361" s="115" t="s">
        <v>40</v>
      </c>
      <c r="I361" s="120"/>
      <c r="J361" s="86" t="s">
        <v>31</v>
      </c>
      <c r="K361" s="120"/>
      <c r="L361" s="53" t="str">
        <f t="shared" si="16"/>
        <v>TRS-NT-RP-SBTRSNTR4508-Scanbody-Φ 4.5-GH 8-AH 2</v>
      </c>
    </row>
    <row r="362" spans="1:12">
      <c r="A362" s="110" t="s">
        <v>972</v>
      </c>
      <c r="B362" s="1" t="s">
        <v>1490</v>
      </c>
      <c r="C362" s="38" t="s">
        <v>1491</v>
      </c>
      <c r="D362" s="115">
        <v>3.4</v>
      </c>
      <c r="E362" s="119" t="s">
        <v>2478</v>
      </c>
      <c r="F362" s="85" t="s">
        <v>28</v>
      </c>
      <c r="G362" s="115" t="s">
        <v>29</v>
      </c>
      <c r="H362" s="115" t="s">
        <v>37</v>
      </c>
      <c r="I362" s="120"/>
      <c r="J362" s="86" t="s">
        <v>31</v>
      </c>
      <c r="K362" s="120"/>
      <c r="L362" s="53" t="str">
        <f t="shared" si="16"/>
        <v>DSP-3.4-SBDSPXV344506-Scanbody-Φ 4.5-GH 6-AH 2</v>
      </c>
    </row>
    <row r="363" spans="1:12">
      <c r="A363" s="110" t="s">
        <v>972</v>
      </c>
      <c r="B363" s="1" t="s">
        <v>1490</v>
      </c>
      <c r="C363" s="38" t="s">
        <v>1491</v>
      </c>
      <c r="D363" s="115">
        <v>3.8</v>
      </c>
      <c r="E363" s="119" t="s">
        <v>2479</v>
      </c>
      <c r="F363" s="85" t="s">
        <v>28</v>
      </c>
      <c r="G363" s="115" t="s">
        <v>29</v>
      </c>
      <c r="H363" s="115" t="s">
        <v>37</v>
      </c>
      <c r="I363" s="120"/>
      <c r="J363" s="86" t="s">
        <v>31</v>
      </c>
      <c r="K363" s="120"/>
      <c r="L363" s="53" t="str">
        <f t="shared" si="16"/>
        <v>DSP-3.8-SBDSPXV384506-Scanbody-Φ 4.5-GH 6-AH 2</v>
      </c>
    </row>
    <row r="364" spans="1:12">
      <c r="A364" s="110" t="s">
        <v>972</v>
      </c>
      <c r="B364" s="1" t="s">
        <v>1490</v>
      </c>
      <c r="C364" s="38" t="s">
        <v>1491</v>
      </c>
      <c r="D364" s="115">
        <v>4.5</v>
      </c>
      <c r="E364" s="119" t="s">
        <v>2480</v>
      </c>
      <c r="F364" s="85" t="s">
        <v>28</v>
      </c>
      <c r="G364" s="115" t="s">
        <v>29</v>
      </c>
      <c r="H364" s="115" t="s">
        <v>37</v>
      </c>
      <c r="I364" s="120"/>
      <c r="J364" s="86" t="s">
        <v>31</v>
      </c>
      <c r="K364" s="120"/>
      <c r="L364" s="53" t="str">
        <f t="shared" si="16"/>
        <v>DSP-4.5-SBDSPXV454506-Scanbody-Φ 4.5-GH 6-AH 2</v>
      </c>
    </row>
    <row r="365" spans="1:12">
      <c r="A365" s="110" t="s">
        <v>972</v>
      </c>
      <c r="B365" s="1" t="s">
        <v>1490</v>
      </c>
      <c r="C365" s="38" t="s">
        <v>1491</v>
      </c>
      <c r="D365" s="115">
        <v>5.5</v>
      </c>
      <c r="E365" s="119" t="s">
        <v>2481</v>
      </c>
      <c r="F365" s="85" t="s">
        <v>28</v>
      </c>
      <c r="G365" s="115" t="s">
        <v>29</v>
      </c>
      <c r="H365" s="115" t="s">
        <v>37</v>
      </c>
      <c r="I365" s="120"/>
      <c r="J365" s="86" t="s">
        <v>31</v>
      </c>
      <c r="K365" s="120"/>
      <c r="L365" s="53" t="str">
        <f t="shared" si="16"/>
        <v>DSP-5.5-SBDSPXV554506-Scanbody-Φ 4.5-GH 6-AH 2</v>
      </c>
    </row>
    <row r="366" spans="1:12">
      <c r="A366" s="110" t="s">
        <v>981</v>
      </c>
      <c r="B366" s="1" t="s">
        <v>1516</v>
      </c>
      <c r="C366" s="38" t="s">
        <v>982</v>
      </c>
      <c r="D366" s="115">
        <v>3.5</v>
      </c>
      <c r="E366" s="119" t="s">
        <v>2482</v>
      </c>
      <c r="F366" s="85" t="s">
        <v>28</v>
      </c>
      <c r="G366" s="115" t="s">
        <v>29</v>
      </c>
      <c r="H366" s="115" t="s">
        <v>40</v>
      </c>
      <c r="I366" s="120"/>
      <c r="J366" s="86" t="s">
        <v>31</v>
      </c>
      <c r="K366" s="120"/>
      <c r="L366" s="53" t="str">
        <f t="shared" si="16"/>
        <v>ZIM-3.5-SBZIMTV354508-Scanbody-Φ 4.5-GH 8-AH 2</v>
      </c>
    </row>
    <row r="367" spans="1:12">
      <c r="A367" s="110" t="s">
        <v>981</v>
      </c>
      <c r="B367" s="1" t="s">
        <v>1516</v>
      </c>
      <c r="C367" s="38" t="s">
        <v>982</v>
      </c>
      <c r="D367" s="115">
        <v>4.5</v>
      </c>
      <c r="E367" s="119" t="s">
        <v>2483</v>
      </c>
      <c r="F367" s="85" t="s">
        <v>28</v>
      </c>
      <c r="G367" s="115" t="s">
        <v>29</v>
      </c>
      <c r="H367" s="115" t="s">
        <v>37</v>
      </c>
      <c r="I367" s="120"/>
      <c r="J367" s="86" t="s">
        <v>31</v>
      </c>
      <c r="K367" s="120"/>
      <c r="L367" s="53" t="str">
        <f t="shared" si="16"/>
        <v>ZIM-4.5-SBZIMTV454506-Scanbody-Φ 4.5-GH 6-AH 2</v>
      </c>
    </row>
    <row r="368" spans="1:12">
      <c r="A368" s="110" t="s">
        <v>981</v>
      </c>
      <c r="B368" s="1" t="s">
        <v>1516</v>
      </c>
      <c r="C368" s="38" t="s">
        <v>717</v>
      </c>
      <c r="D368" s="115" t="s">
        <v>987</v>
      </c>
      <c r="E368" s="119" t="s">
        <v>2484</v>
      </c>
      <c r="F368" s="85" t="s">
        <v>28</v>
      </c>
      <c r="G368" s="115" t="s">
        <v>29</v>
      </c>
      <c r="H368" s="115" t="s">
        <v>40</v>
      </c>
      <c r="I368" s="120"/>
      <c r="J368" s="86" t="s">
        <v>31</v>
      </c>
      <c r="K368" s="120"/>
      <c r="L368" s="53" t="str">
        <f t="shared" si="16"/>
        <v>ZIM-3.5/4.0-SBZIMAC354508-Scanbody-Φ 4.5-GH 8-AH 2</v>
      </c>
    </row>
    <row r="369" spans="1:12">
      <c r="A369" s="48" t="s">
        <v>1137</v>
      </c>
      <c r="B369" s="1" t="s">
        <v>1137</v>
      </c>
      <c r="C369" s="48" t="s">
        <v>2485</v>
      </c>
      <c r="D369" s="109" t="s">
        <v>433</v>
      </c>
      <c r="E369" s="119" t="s">
        <v>2486</v>
      </c>
      <c r="F369" s="85" t="s">
        <v>28</v>
      </c>
      <c r="G369" s="115" t="s">
        <v>29</v>
      </c>
      <c r="H369" s="115" t="s">
        <v>40</v>
      </c>
      <c r="I369" s="120"/>
      <c r="J369" s="86" t="s">
        <v>31</v>
      </c>
      <c r="K369" s="120"/>
      <c r="L369" s="53" t="str">
        <f t="shared" si="16"/>
        <v>HT-M-SBHTM4508-Scanbody-Φ 4.5-GH 8-AH 2</v>
      </c>
    </row>
    <row r="370" spans="1:12">
      <c r="A370" s="48" t="s">
        <v>1137</v>
      </c>
      <c r="B370" s="1" t="s">
        <v>1137</v>
      </c>
      <c r="C370" s="48" t="s">
        <v>2487</v>
      </c>
      <c r="D370" s="109" t="s">
        <v>797</v>
      </c>
      <c r="E370" s="119" t="s">
        <v>2488</v>
      </c>
      <c r="F370" s="85" t="s">
        <v>28</v>
      </c>
      <c r="G370" s="115" t="s">
        <v>29</v>
      </c>
      <c r="H370" s="115" t="s">
        <v>40</v>
      </c>
      <c r="I370" s="120"/>
      <c r="J370" s="86" t="s">
        <v>31</v>
      </c>
      <c r="K370" s="120"/>
      <c r="L370" s="53" t="str">
        <f t="shared" si="16"/>
        <v>HT-S-SBHTS4508-Scanbody-Φ 4.5-GH 8-AH 2</v>
      </c>
    </row>
    <row r="371" spans="1:12">
      <c r="A371" s="48" t="s">
        <v>1137</v>
      </c>
      <c r="B371" s="1" t="s">
        <v>1137</v>
      </c>
      <c r="C371" s="48" t="s">
        <v>2489</v>
      </c>
      <c r="D371" s="109" t="s">
        <v>799</v>
      </c>
      <c r="E371" s="119" t="s">
        <v>2490</v>
      </c>
      <c r="F371" s="85" t="s">
        <v>28</v>
      </c>
      <c r="G371" s="115" t="s">
        <v>29</v>
      </c>
      <c r="H371" s="115" t="s">
        <v>40</v>
      </c>
      <c r="I371" s="120"/>
      <c r="J371" s="86" t="s">
        <v>31</v>
      </c>
      <c r="K371" s="120"/>
      <c r="L371" s="53" t="str">
        <f t="shared" si="16"/>
        <v>HT-L-SBHTL4508-Scanbody-Φ 4.5-GH 8-AH 2</v>
      </c>
    </row>
    <row r="372" spans="1:12">
      <c r="A372" s="118" t="s">
        <v>2491</v>
      </c>
      <c r="B372" s="1" t="s">
        <v>2492</v>
      </c>
      <c r="C372"/>
      <c r="D372" s="95" t="s">
        <v>433</v>
      </c>
      <c r="E372" s="119" t="s">
        <v>2493</v>
      </c>
      <c r="F372" s="85" t="s">
        <v>28</v>
      </c>
      <c r="G372" s="115" t="s">
        <v>29</v>
      </c>
      <c r="H372" s="115" t="s">
        <v>37</v>
      </c>
      <c r="I372" s="120"/>
      <c r="J372" s="86" t="s">
        <v>31</v>
      </c>
      <c r="K372" s="120"/>
      <c r="L372" s="53" t="str">
        <f t="shared" si="16"/>
        <v>DQ-M-SBDQM4508-Scanbody-Φ 4.5-GH 6-AH 2</v>
      </c>
    </row>
    <row r="373" spans="1:12">
      <c r="A373" s="118" t="s">
        <v>2491</v>
      </c>
      <c r="B373" s="1" t="s">
        <v>2492</v>
      </c>
      <c r="C373"/>
      <c r="D373" s="95" t="s">
        <v>443</v>
      </c>
      <c r="E373" s="119" t="s">
        <v>2494</v>
      </c>
      <c r="F373" s="85" t="s">
        <v>28</v>
      </c>
      <c r="G373" s="115" t="s">
        <v>29</v>
      </c>
      <c r="H373" s="115" t="s">
        <v>40</v>
      </c>
      <c r="I373" s="120"/>
      <c r="J373" s="86" t="s">
        <v>31</v>
      </c>
      <c r="K373" s="120"/>
      <c r="L373" s="53" t="str">
        <f t="shared" si="16"/>
        <v>DQ-R-SBDQR4508-Scanbody-Φ 4.5-GH 8-AH 2</v>
      </c>
    </row>
    <row r="374" spans="1:12">
      <c r="A374" s="48" t="s">
        <v>1102</v>
      </c>
      <c r="B374" s="1" t="s">
        <v>1102</v>
      </c>
      <c r="C374" s="48" t="s">
        <v>2495</v>
      </c>
      <c r="D374" s="95" t="s">
        <v>443</v>
      </c>
      <c r="E374" s="119" t="s">
        <v>2496</v>
      </c>
      <c r="F374" s="85" t="s">
        <v>28</v>
      </c>
      <c r="G374" s="115" t="s">
        <v>29</v>
      </c>
      <c r="H374" s="115" t="s">
        <v>37</v>
      </c>
      <c r="I374" s="120"/>
      <c r="J374" s="86" t="s">
        <v>31</v>
      </c>
      <c r="K374" s="120"/>
      <c r="L374" s="53" t="str">
        <f t="shared" si="16"/>
        <v>WEGO-R-SBWEGOR4506-Scanbody-Φ 4.5-GH 6-AH 2</v>
      </c>
    </row>
    <row r="375" spans="1:12">
      <c r="A375" s="118" t="s">
        <v>1102</v>
      </c>
      <c r="B375" s="1" t="s">
        <v>1102</v>
      </c>
      <c r="C375" s="118" t="s">
        <v>2495</v>
      </c>
      <c r="D375" s="95" t="s">
        <v>443</v>
      </c>
      <c r="E375" s="119" t="s">
        <v>2497</v>
      </c>
      <c r="F375" s="85" t="s">
        <v>28</v>
      </c>
      <c r="G375" s="115" t="s">
        <v>29</v>
      </c>
      <c r="H375" s="115" t="s">
        <v>40</v>
      </c>
      <c r="I375" s="120"/>
      <c r="J375" s="86" t="s">
        <v>31</v>
      </c>
      <c r="K375" s="120"/>
      <c r="L375" s="53" t="str">
        <f t="shared" si="16"/>
        <v>WEGO-R-SBWEGOR4508-Scanbody-Φ 4.5-GH 8-AH 2</v>
      </c>
    </row>
  </sheetData>
  <autoFilter xmlns:etc="http://www.wps.cn/officeDocument/2017/etCustomData" ref="A1:M375" etc:filterBottomFollowUsedRange="0">
    <extLst/>
  </autoFilter>
  <pageMargins left="0.7" right="0.7" top="0.75" bottom="0.75" header="0.3" footer="0.3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6"/>
  <sheetViews>
    <sheetView zoomScale="70" zoomScaleNormal="70" workbookViewId="0">
      <selection activeCell="F22" sqref="F22"/>
    </sheetView>
  </sheetViews>
  <sheetFormatPr defaultColWidth="9.06666666666667" defaultRowHeight="14"/>
  <cols>
    <col min="1" max="1" width="17.6416666666667" style="55" customWidth="1"/>
    <col min="2" max="2" width="19.2083333333333" style="55" customWidth="1"/>
    <col min="3" max="3" width="22.2833333333333" style="55" customWidth="1"/>
    <col min="4" max="6" width="19.2083333333333" style="55" customWidth="1"/>
    <col min="7" max="7" width="14" style="55" customWidth="1"/>
    <col min="8" max="11" width="9.425" style="55" customWidth="1"/>
    <col min="12" max="12" width="54.15" style="55" customWidth="1"/>
    <col min="13" max="16384" width="9.06666666666667" style="55"/>
  </cols>
  <sheetData>
    <row r="1" s="23" customFormat="1" ht="30" customHeight="1" spans="1:12">
      <c r="A1" s="24" t="s">
        <v>0</v>
      </c>
      <c r="B1" s="25" t="s">
        <v>1</v>
      </c>
      <c r="C1" s="24" t="s">
        <v>910</v>
      </c>
      <c r="D1" s="24" t="s">
        <v>911</v>
      </c>
      <c r="E1" s="24" t="s">
        <v>3</v>
      </c>
      <c r="F1" s="24" t="s">
        <v>4</v>
      </c>
      <c r="G1" s="25" t="s">
        <v>5</v>
      </c>
      <c r="H1" s="25" t="s">
        <v>6</v>
      </c>
      <c r="I1" s="25" t="s">
        <v>7</v>
      </c>
      <c r="J1" s="25" t="s">
        <v>8</v>
      </c>
      <c r="K1" s="24" t="s">
        <v>9</v>
      </c>
      <c r="L1" s="24" t="s">
        <v>10</v>
      </c>
    </row>
    <row r="2" spans="1:12">
      <c r="A2" s="33" t="s">
        <v>2114</v>
      </c>
      <c r="B2" s="7" t="s">
        <v>431</v>
      </c>
      <c r="C2" s="28" t="s">
        <v>432</v>
      </c>
      <c r="D2" s="33" t="s">
        <v>433</v>
      </c>
      <c r="E2" s="30" t="s">
        <v>469</v>
      </c>
      <c r="F2" s="56" t="s">
        <v>53</v>
      </c>
      <c r="G2" s="33">
        <v>3.5</v>
      </c>
      <c r="H2" s="57"/>
      <c r="I2" s="57"/>
      <c r="J2" s="57"/>
      <c r="K2" s="57"/>
      <c r="L2" s="53" t="str">
        <f t="shared" ref="L2:L9" si="0">B2&amp;"-"&amp;C2&amp;"-"&amp;D2&amp;"-"&amp;E2&amp;"-"&amp;F2</f>
        <v>OSS-GT-M-TSOSSM-Digital-Analog</v>
      </c>
    </row>
    <row r="3" spans="1:12">
      <c r="A3" s="33" t="s">
        <v>2114</v>
      </c>
      <c r="B3" s="7" t="s">
        <v>431</v>
      </c>
      <c r="C3" s="28" t="s">
        <v>432</v>
      </c>
      <c r="D3" s="33" t="s">
        <v>443</v>
      </c>
      <c r="E3" s="30" t="s">
        <v>471</v>
      </c>
      <c r="F3" s="56" t="s">
        <v>53</v>
      </c>
      <c r="G3" s="33">
        <v>4.5</v>
      </c>
      <c r="H3" s="57"/>
      <c r="I3" s="57"/>
      <c r="J3" s="57"/>
      <c r="K3" s="57"/>
      <c r="L3" s="53" t="str">
        <f t="shared" si="0"/>
        <v>OSS-GT-R-TSOSSR-Digital-Analog</v>
      </c>
    </row>
    <row r="4" spans="1:12">
      <c r="A4" s="33" t="s">
        <v>2114</v>
      </c>
      <c r="B4" s="8" t="s">
        <v>431</v>
      </c>
      <c r="C4" s="8" t="s">
        <v>432</v>
      </c>
      <c r="D4" s="8" t="s">
        <v>947</v>
      </c>
      <c r="E4" s="30" t="s">
        <v>2498</v>
      </c>
      <c r="F4" s="56" t="s">
        <v>2499</v>
      </c>
      <c r="G4" s="9" t="s">
        <v>272</v>
      </c>
      <c r="H4" s="57"/>
      <c r="I4" s="57"/>
      <c r="J4" s="57"/>
      <c r="K4" s="57"/>
      <c r="L4" s="53" t="str">
        <f t="shared" si="0"/>
        <v>OSS-GT-/-FHTSOSS48-MUA Digital-Analog</v>
      </c>
    </row>
    <row r="5" spans="1:12">
      <c r="A5" s="33" t="s">
        <v>11</v>
      </c>
      <c r="B5" s="27" t="s">
        <v>12</v>
      </c>
      <c r="C5" s="58" t="s">
        <v>2500</v>
      </c>
      <c r="D5" s="33" t="s">
        <v>443</v>
      </c>
      <c r="E5" s="57" t="s">
        <v>52</v>
      </c>
      <c r="F5" s="56" t="s">
        <v>53</v>
      </c>
      <c r="G5" s="33">
        <v>4.5</v>
      </c>
      <c r="H5" s="57"/>
      <c r="I5" s="57"/>
      <c r="J5" s="57"/>
      <c r="K5" s="57"/>
      <c r="L5" s="53" t="str">
        <f t="shared" si="0"/>
        <v>DT-SL-R-TSDTR38-Digital-Analog</v>
      </c>
    </row>
    <row r="6" spans="1:12">
      <c r="A6" s="33" t="s">
        <v>11</v>
      </c>
      <c r="B6" s="13" t="s">
        <v>12</v>
      </c>
      <c r="C6" s="58" t="s">
        <v>2500</v>
      </c>
      <c r="D6" s="13" t="s">
        <v>443</v>
      </c>
      <c r="E6" s="30" t="s">
        <v>55</v>
      </c>
      <c r="F6" s="56" t="s">
        <v>2499</v>
      </c>
      <c r="G6" s="9" t="s">
        <v>29</v>
      </c>
      <c r="H6" s="57"/>
      <c r="I6" s="57"/>
      <c r="J6" s="57"/>
      <c r="K6" s="57"/>
      <c r="L6" s="53" t="str">
        <f t="shared" si="0"/>
        <v>DT-SL-R-FHTSDTR45-MUA Digital-Analog</v>
      </c>
    </row>
    <row r="7" spans="1:12">
      <c r="A7" s="59" t="s">
        <v>11</v>
      </c>
      <c r="B7" s="60" t="s">
        <v>12</v>
      </c>
      <c r="C7" s="61" t="s">
        <v>2500</v>
      </c>
      <c r="D7" s="60" t="s">
        <v>443</v>
      </c>
      <c r="E7" s="62" t="s">
        <v>2501</v>
      </c>
      <c r="F7" s="63" t="s">
        <v>2499</v>
      </c>
      <c r="G7" s="64" t="s">
        <v>46</v>
      </c>
      <c r="H7" s="65"/>
      <c r="I7" s="65"/>
      <c r="J7" s="65"/>
      <c r="K7" s="65"/>
      <c r="L7" s="53" t="str">
        <f t="shared" si="0"/>
        <v>DT-SL-R-FHTSDTR55-MUA Digital-Analog</v>
      </c>
    </row>
    <row r="8" spans="1:12">
      <c r="A8" s="66" t="s">
        <v>201</v>
      </c>
      <c r="B8" s="64" t="s">
        <v>202</v>
      </c>
      <c r="C8" s="61" t="s">
        <v>1320</v>
      </c>
      <c r="D8" s="59" t="s">
        <v>203</v>
      </c>
      <c r="E8" s="62" t="s">
        <v>261</v>
      </c>
      <c r="F8" s="63" t="s">
        <v>53</v>
      </c>
      <c r="G8" s="67">
        <v>3.5</v>
      </c>
      <c r="H8" s="65"/>
      <c r="I8" s="65"/>
      <c r="J8" s="65"/>
      <c r="K8" s="65"/>
      <c r="L8" s="53" t="str">
        <f t="shared" si="0"/>
        <v>ITI-BL/BLT-NC-TSITINC0-Digital-Analog</v>
      </c>
    </row>
    <row r="9" spans="1:12">
      <c r="A9" s="66" t="s">
        <v>201</v>
      </c>
      <c r="B9" s="64" t="s">
        <v>202</v>
      </c>
      <c r="C9" s="61" t="s">
        <v>1320</v>
      </c>
      <c r="D9" s="59" t="s">
        <v>213</v>
      </c>
      <c r="E9" s="62" t="s">
        <v>263</v>
      </c>
      <c r="F9" s="63" t="s">
        <v>53</v>
      </c>
      <c r="G9" s="67">
        <v>4.5</v>
      </c>
      <c r="H9" s="65"/>
      <c r="I9" s="65"/>
      <c r="J9" s="65"/>
      <c r="K9" s="65"/>
      <c r="L9" s="53" t="str">
        <f t="shared" si="0"/>
        <v>ITI-BL/BLT-RC-TSITIRC0-Digital-Analog</v>
      </c>
    </row>
    <row r="10" spans="1:12">
      <c r="A10" s="66" t="s">
        <v>201</v>
      </c>
      <c r="B10" s="64" t="s">
        <v>202</v>
      </c>
      <c r="C10" s="68" t="s">
        <v>2502</v>
      </c>
      <c r="D10" s="64" t="s">
        <v>203</v>
      </c>
      <c r="E10" s="62" t="s">
        <v>261</v>
      </c>
      <c r="F10" s="63" t="s">
        <v>53</v>
      </c>
      <c r="G10" s="60"/>
      <c r="H10" s="65"/>
      <c r="I10" s="65"/>
      <c r="J10" s="65"/>
      <c r="K10" s="65"/>
      <c r="L10" s="53" t="str">
        <f t="shared" ref="L10:L21" si="1">B10&amp;"-"&amp;C10&amp;"-"&amp;D10&amp;"-"&amp;E10&amp;"-"&amp;F10</f>
        <v>ITI-BLT/BL-NC-TSITINC0-Digital-Analog</v>
      </c>
    </row>
    <row r="11" spans="1:12">
      <c r="A11" s="66" t="s">
        <v>201</v>
      </c>
      <c r="B11" s="64" t="s">
        <v>202</v>
      </c>
      <c r="C11" s="68" t="s">
        <v>2502</v>
      </c>
      <c r="D11" s="64" t="s">
        <v>213</v>
      </c>
      <c r="E11" s="62" t="s">
        <v>263</v>
      </c>
      <c r="F11" s="63" t="s">
        <v>53</v>
      </c>
      <c r="G11" s="60"/>
      <c r="H11" s="65"/>
      <c r="I11" s="65"/>
      <c r="J11" s="65"/>
      <c r="K11" s="65"/>
      <c r="L11" s="53" t="str">
        <f t="shared" si="1"/>
        <v>ITI-BLT/BL-RC-TSITIRC0-Digital-Analog</v>
      </c>
    </row>
    <row r="12" spans="1:12">
      <c r="A12" s="66" t="s">
        <v>201</v>
      </c>
      <c r="B12" s="64" t="s">
        <v>202</v>
      </c>
      <c r="C12" s="68" t="s">
        <v>2502</v>
      </c>
      <c r="D12" s="64" t="s">
        <v>203</v>
      </c>
      <c r="E12" s="62" t="s">
        <v>265</v>
      </c>
      <c r="F12" s="63" t="s">
        <v>2499</v>
      </c>
      <c r="G12" s="64" t="s">
        <v>256</v>
      </c>
      <c r="H12" s="65"/>
      <c r="I12" s="65"/>
      <c r="J12" s="65"/>
      <c r="K12" s="65"/>
      <c r="L12" s="53" t="str">
        <f t="shared" si="1"/>
        <v>ITI-BLT/BL-NC-FHTSITI35-MUA Digital-Analog</v>
      </c>
    </row>
    <row r="13" spans="1:12">
      <c r="A13" s="66" t="s">
        <v>201</v>
      </c>
      <c r="B13" s="64" t="s">
        <v>202</v>
      </c>
      <c r="C13" s="68" t="s">
        <v>2502</v>
      </c>
      <c r="D13" s="64" t="s">
        <v>213</v>
      </c>
      <c r="E13" s="62" t="s">
        <v>267</v>
      </c>
      <c r="F13" s="63" t="s">
        <v>2499</v>
      </c>
      <c r="G13" s="64" t="s">
        <v>259</v>
      </c>
      <c r="H13" s="65"/>
      <c r="I13" s="65"/>
      <c r="J13" s="65"/>
      <c r="K13" s="65"/>
      <c r="L13" s="53" t="str">
        <f t="shared" si="1"/>
        <v>ITI-BLT/BL-RC-FHTSITI46-MUA Digital-Analog</v>
      </c>
    </row>
    <row r="14" spans="1:12">
      <c r="A14" s="66" t="s">
        <v>201</v>
      </c>
      <c r="B14" s="69" t="s">
        <v>202</v>
      </c>
      <c r="C14" s="68" t="s">
        <v>927</v>
      </c>
      <c r="D14" s="69" t="s">
        <v>2503</v>
      </c>
      <c r="E14" s="70" t="s">
        <v>2504</v>
      </c>
      <c r="F14" s="63" t="s">
        <v>53</v>
      </c>
      <c r="G14" s="71"/>
      <c r="H14" s="65"/>
      <c r="I14" s="65"/>
      <c r="J14" s="65"/>
      <c r="K14" s="65"/>
      <c r="L14" s="53" t="str">
        <f t="shared" si="1"/>
        <v>ITI-BLX-RB/WB-TSITIRB-Digital-Analog</v>
      </c>
    </row>
    <row r="15" spans="1:12">
      <c r="A15" s="66" t="s">
        <v>201</v>
      </c>
      <c r="B15" s="69" t="s">
        <v>202</v>
      </c>
      <c r="C15" s="66" t="s">
        <v>927</v>
      </c>
      <c r="D15" s="69" t="s">
        <v>929</v>
      </c>
      <c r="E15" s="70" t="s">
        <v>2505</v>
      </c>
      <c r="F15" s="63" t="s">
        <v>53</v>
      </c>
      <c r="G15" s="71"/>
      <c r="H15" s="65"/>
      <c r="I15" s="65"/>
      <c r="J15" s="65"/>
      <c r="K15" s="65"/>
      <c r="L15" s="53" t="str">
        <f t="shared" si="1"/>
        <v>ITI-BLX-WB-TSITIWB-Digital-Analog</v>
      </c>
    </row>
    <row r="16" spans="1:12">
      <c r="A16" s="66" t="s">
        <v>201</v>
      </c>
      <c r="B16" s="69" t="s">
        <v>202</v>
      </c>
      <c r="C16" s="64" t="s">
        <v>930</v>
      </c>
      <c r="D16" s="72" t="s">
        <v>223</v>
      </c>
      <c r="E16" s="73" t="s">
        <v>2506</v>
      </c>
      <c r="F16" s="63" t="s">
        <v>53</v>
      </c>
      <c r="G16" s="74">
        <v>4.8</v>
      </c>
      <c r="H16" s="65"/>
      <c r="I16" s="65"/>
      <c r="J16" s="65"/>
      <c r="K16" s="65"/>
      <c r="L16" s="53" t="str">
        <f t="shared" si="1"/>
        <v>ITI-TL-RN-TSITIRN-Digital-Analog</v>
      </c>
    </row>
    <row r="17" spans="1:12">
      <c r="A17" s="66" t="s">
        <v>201</v>
      </c>
      <c r="B17" s="69" t="s">
        <v>202</v>
      </c>
      <c r="C17" s="64" t="s">
        <v>930</v>
      </c>
      <c r="D17" s="72" t="s">
        <v>228</v>
      </c>
      <c r="E17" s="73" t="s">
        <v>2507</v>
      </c>
      <c r="F17" s="63" t="s">
        <v>53</v>
      </c>
      <c r="G17" s="74">
        <v>6.5</v>
      </c>
      <c r="H17" s="65"/>
      <c r="I17" s="65"/>
      <c r="J17" s="65"/>
      <c r="K17" s="65"/>
      <c r="L17" s="53" t="str">
        <f t="shared" si="1"/>
        <v>ITI-TL-WN-TSITIWN-Digital-Analog</v>
      </c>
    </row>
    <row r="18" spans="1:12">
      <c r="A18" s="68" t="s">
        <v>715</v>
      </c>
      <c r="B18" s="69" t="s">
        <v>716</v>
      </c>
      <c r="C18" s="69" t="s">
        <v>717</v>
      </c>
      <c r="D18" s="59" t="s">
        <v>718</v>
      </c>
      <c r="E18" s="75" t="s">
        <v>743</v>
      </c>
      <c r="F18" s="63" t="s">
        <v>53</v>
      </c>
      <c r="G18" s="67">
        <v>4.5</v>
      </c>
      <c r="H18" s="65"/>
      <c r="I18" s="65"/>
      <c r="J18" s="65"/>
      <c r="K18" s="65"/>
      <c r="L18" s="53" t="str">
        <f t="shared" si="1"/>
        <v>NOB-AC-NP-TSNOBNP-Digital-Analog</v>
      </c>
    </row>
    <row r="19" spans="1:12">
      <c r="A19" s="68" t="s">
        <v>715</v>
      </c>
      <c r="B19" s="69" t="s">
        <v>716</v>
      </c>
      <c r="C19" s="69" t="s">
        <v>717</v>
      </c>
      <c r="D19" s="59" t="s">
        <v>726</v>
      </c>
      <c r="E19" s="75" t="s">
        <v>745</v>
      </c>
      <c r="F19" s="63" t="s">
        <v>53</v>
      </c>
      <c r="G19" s="67">
        <v>4.5</v>
      </c>
      <c r="H19" s="65"/>
      <c r="I19" s="65"/>
      <c r="J19" s="65"/>
      <c r="K19" s="65"/>
      <c r="L19" s="53" t="str">
        <f t="shared" si="1"/>
        <v>NOB-AC-RP-TSNOBRP-Digital-Analog</v>
      </c>
    </row>
    <row r="20" spans="1:12">
      <c r="A20" s="68" t="s">
        <v>715</v>
      </c>
      <c r="B20" s="69" t="s">
        <v>716</v>
      </c>
      <c r="C20" s="68" t="s">
        <v>1272</v>
      </c>
      <c r="D20" s="69" t="s">
        <v>734</v>
      </c>
      <c r="E20" s="75" t="s">
        <v>2508</v>
      </c>
      <c r="F20" s="63" t="s">
        <v>53</v>
      </c>
      <c r="G20" s="64" t="s">
        <v>777</v>
      </c>
      <c r="H20" s="65"/>
      <c r="I20" s="65"/>
      <c r="J20" s="65"/>
      <c r="K20" s="65"/>
      <c r="L20" s="53" t="str">
        <f t="shared" si="1"/>
        <v>NOB-Active-WP-TSNOBWP-Digital-Analog</v>
      </c>
    </row>
    <row r="21" spans="1:12">
      <c r="A21" s="68" t="s">
        <v>715</v>
      </c>
      <c r="B21" s="69" t="s">
        <v>716</v>
      </c>
      <c r="C21" s="68" t="s">
        <v>1272</v>
      </c>
      <c r="D21" s="69" t="s">
        <v>947</v>
      </c>
      <c r="E21" s="75" t="s">
        <v>2509</v>
      </c>
      <c r="F21" s="63" t="s">
        <v>2499</v>
      </c>
      <c r="G21" s="64" t="s">
        <v>777</v>
      </c>
      <c r="H21" s="65"/>
      <c r="I21" s="65"/>
      <c r="J21" s="65"/>
      <c r="K21" s="65"/>
      <c r="L21" s="53" t="str">
        <f t="shared" si="1"/>
        <v>NOB-Active-/-FHTSNOBAC-MUA Digital-Analog</v>
      </c>
    </row>
    <row r="22" spans="1:12">
      <c r="A22" s="59" t="s">
        <v>1121</v>
      </c>
      <c r="B22" s="61" t="s">
        <v>1121</v>
      </c>
      <c r="C22" s="61" t="s">
        <v>1122</v>
      </c>
      <c r="D22" s="59" t="s">
        <v>443</v>
      </c>
      <c r="E22" s="76" t="s">
        <v>2510</v>
      </c>
      <c r="F22" s="63" t="s">
        <v>53</v>
      </c>
      <c r="G22" s="67">
        <v>4.5</v>
      </c>
      <c r="H22" s="65"/>
      <c r="I22" s="65"/>
      <c r="J22" s="65"/>
      <c r="K22" s="65"/>
      <c r="L22" s="53" t="str">
        <f t="shared" ref="L22:L39" si="2">B22&amp;"-"&amp;C22&amp;"-"&amp;D22&amp;"-"&amp;E22&amp;"-"&amp;F22</f>
        <v>CSM-Submerged-R-TSCSMR-Digital-Analog</v>
      </c>
    </row>
    <row r="23" spans="1:12">
      <c r="A23" s="66" t="s">
        <v>1176</v>
      </c>
      <c r="B23" s="68" t="s">
        <v>1917</v>
      </c>
      <c r="C23" s="66" t="s">
        <v>1177</v>
      </c>
      <c r="D23" s="59" t="s">
        <v>443</v>
      </c>
      <c r="E23" s="76" t="s">
        <v>2511</v>
      </c>
      <c r="F23" s="63" t="s">
        <v>53</v>
      </c>
      <c r="G23" s="67">
        <v>4.5</v>
      </c>
      <c r="H23" s="65"/>
      <c r="I23" s="65"/>
      <c r="J23" s="65"/>
      <c r="K23" s="65"/>
      <c r="L23" s="53" t="str">
        <f t="shared" si="2"/>
        <v>BDA-TOP 1-R-TSBDAR-Digital-Analog</v>
      </c>
    </row>
    <row r="24" spans="1:12">
      <c r="A24" s="59" t="s">
        <v>964</v>
      </c>
      <c r="B24" s="68" t="s">
        <v>1438</v>
      </c>
      <c r="C24" s="68" t="s">
        <v>966</v>
      </c>
      <c r="D24" s="59" t="s">
        <v>443</v>
      </c>
      <c r="E24" s="76" t="s">
        <v>2512</v>
      </c>
      <c r="F24" s="63" t="s">
        <v>53</v>
      </c>
      <c r="G24" s="67">
        <v>4.5</v>
      </c>
      <c r="H24" s="65"/>
      <c r="I24" s="65"/>
      <c r="J24" s="65"/>
      <c r="K24" s="65"/>
      <c r="L24" s="53" t="str">
        <f t="shared" si="2"/>
        <v>DTS-S-clean-R-TSDTSR-Digital-Analog</v>
      </c>
    </row>
    <row r="25" spans="1:12">
      <c r="A25" s="59" t="s">
        <v>1150</v>
      </c>
      <c r="B25" s="68" t="s">
        <v>1857</v>
      </c>
      <c r="C25" s="61" t="s">
        <v>1157</v>
      </c>
      <c r="D25" s="59" t="s">
        <v>443</v>
      </c>
      <c r="E25" s="76" t="s">
        <v>2513</v>
      </c>
      <c r="F25" s="63" t="s">
        <v>53</v>
      </c>
      <c r="G25" s="67">
        <v>4.5</v>
      </c>
      <c r="H25" s="65"/>
      <c r="I25" s="65"/>
      <c r="J25" s="65"/>
      <c r="K25" s="65"/>
      <c r="L25" s="53" t="str">
        <f t="shared" si="2"/>
        <v>BCT-BV-R-TSBCTBVR-Digital-Analog</v>
      </c>
    </row>
    <row r="26" spans="1:12">
      <c r="A26" s="59" t="s">
        <v>1065</v>
      </c>
      <c r="B26" s="61" t="s">
        <v>1671</v>
      </c>
      <c r="C26" s="59" t="s">
        <v>2514</v>
      </c>
      <c r="D26" s="59" t="s">
        <v>443</v>
      </c>
      <c r="E26" s="76" t="s">
        <v>2515</v>
      </c>
      <c r="F26" s="63" t="s">
        <v>53</v>
      </c>
      <c r="G26" s="67">
        <v>4.5</v>
      </c>
      <c r="H26" s="65"/>
      <c r="I26" s="65"/>
      <c r="J26" s="65"/>
      <c r="K26" s="65"/>
      <c r="L26" s="53" t="str">
        <f t="shared" si="2"/>
        <v>AND-TOUAREG S&amp;OS-R-R-TSADNR-Digital-Analog</v>
      </c>
    </row>
    <row r="27" spans="1:12">
      <c r="A27" s="77" t="s">
        <v>1037</v>
      </c>
      <c r="B27" s="77" t="s">
        <v>1627</v>
      </c>
      <c r="C27" s="77" t="s">
        <v>1030</v>
      </c>
      <c r="D27" s="59" t="s">
        <v>443</v>
      </c>
      <c r="E27" s="76" t="s">
        <v>2516</v>
      </c>
      <c r="F27" s="63" t="s">
        <v>53</v>
      </c>
      <c r="G27" s="67">
        <v>4.5</v>
      </c>
      <c r="H27" s="65"/>
      <c r="I27" s="65"/>
      <c r="J27" s="65"/>
      <c r="K27" s="65"/>
      <c r="L27" s="53" t="str">
        <f t="shared" si="2"/>
        <v>ABT-InternalHex-R-TSABTR-Digital-Analog</v>
      </c>
    </row>
    <row r="28" spans="1:12">
      <c r="A28" s="77" t="s">
        <v>1029</v>
      </c>
      <c r="B28" s="68" t="s">
        <v>1607</v>
      </c>
      <c r="C28" s="78" t="s">
        <v>1033</v>
      </c>
      <c r="D28" s="59" t="s">
        <v>443</v>
      </c>
      <c r="E28" s="76" t="s">
        <v>2517</v>
      </c>
      <c r="F28" s="63" t="s">
        <v>53</v>
      </c>
      <c r="G28" s="67">
        <v>4.5</v>
      </c>
      <c r="H28" s="65"/>
      <c r="I28" s="65"/>
      <c r="J28" s="65"/>
      <c r="K28" s="65"/>
      <c r="L28" s="53" t="str">
        <f t="shared" si="2"/>
        <v>COT-Conical-R-TSCOTR-Digital-Analog</v>
      </c>
    </row>
    <row r="29" spans="1:12">
      <c r="A29" s="66" t="s">
        <v>2518</v>
      </c>
      <c r="B29" s="77" t="s">
        <v>1686</v>
      </c>
      <c r="C29" s="77" t="s">
        <v>1075</v>
      </c>
      <c r="D29" s="66" t="s">
        <v>433</v>
      </c>
      <c r="E29" s="73" t="s">
        <v>2519</v>
      </c>
      <c r="F29" s="63" t="s">
        <v>53</v>
      </c>
      <c r="G29" s="64" t="s">
        <v>256</v>
      </c>
      <c r="H29" s="79"/>
      <c r="I29" s="79"/>
      <c r="J29" s="65"/>
      <c r="K29" s="65"/>
      <c r="L29" s="53" t="str">
        <f t="shared" si="2"/>
        <v>BB-3P/SL-M-TSBBM-Digital-Analog</v>
      </c>
    </row>
    <row r="30" spans="1:12">
      <c r="A30" s="66" t="s">
        <v>2518</v>
      </c>
      <c r="B30" s="77" t="s">
        <v>1686</v>
      </c>
      <c r="C30" s="77" t="s">
        <v>1078</v>
      </c>
      <c r="D30" s="68" t="s">
        <v>443</v>
      </c>
      <c r="E30" s="73" t="s">
        <v>2520</v>
      </c>
      <c r="F30" s="63" t="s">
        <v>53</v>
      </c>
      <c r="G30" s="64" t="s">
        <v>29</v>
      </c>
      <c r="H30" s="79"/>
      <c r="I30" s="79"/>
      <c r="J30" s="65"/>
      <c r="K30" s="65"/>
      <c r="L30" s="53" t="str">
        <f t="shared" si="2"/>
        <v>BB-3P/EV-R-TSBBR-Digital-Analog</v>
      </c>
    </row>
    <row r="31" spans="1:12">
      <c r="A31" s="59" t="s">
        <v>957</v>
      </c>
      <c r="B31" s="61" t="s">
        <v>1397</v>
      </c>
      <c r="C31" s="61" t="s">
        <v>959</v>
      </c>
      <c r="D31" s="59" t="s">
        <v>443</v>
      </c>
      <c r="E31" s="76" t="s">
        <v>2521</v>
      </c>
      <c r="F31" s="63" t="s">
        <v>53</v>
      </c>
      <c r="G31" s="67">
        <v>4.5</v>
      </c>
      <c r="H31" s="65"/>
      <c r="I31" s="65"/>
      <c r="J31" s="65"/>
      <c r="K31" s="65"/>
      <c r="L31" s="53" t="str">
        <f t="shared" si="2"/>
        <v>MG-AnyOne-R-TSMGAOR-Digital-Analog</v>
      </c>
    </row>
    <row r="32" spans="1:12">
      <c r="A32" s="59" t="s">
        <v>957</v>
      </c>
      <c r="B32" s="61" t="s">
        <v>1397</v>
      </c>
      <c r="C32" s="66" t="s">
        <v>2522</v>
      </c>
      <c r="D32" s="59" t="s">
        <v>443</v>
      </c>
      <c r="E32" s="76" t="s">
        <v>2523</v>
      </c>
      <c r="F32" s="63" t="s">
        <v>53</v>
      </c>
      <c r="G32" s="67">
        <v>4.5</v>
      </c>
      <c r="H32" s="65"/>
      <c r="I32" s="65"/>
      <c r="J32" s="65"/>
      <c r="K32" s="65"/>
      <c r="L32" s="53" t="str">
        <f t="shared" si="2"/>
        <v>MG-AnyRidge-R-R-TSMGAGR-Digital-Analog</v>
      </c>
    </row>
    <row r="33" spans="1:12">
      <c r="A33" s="59" t="s">
        <v>957</v>
      </c>
      <c r="B33" s="68" t="s">
        <v>1397</v>
      </c>
      <c r="C33" s="69" t="s">
        <v>2524</v>
      </c>
      <c r="D33" s="69" t="s">
        <v>443</v>
      </c>
      <c r="E33" s="73" t="s">
        <v>2525</v>
      </c>
      <c r="F33" s="63" t="s">
        <v>53</v>
      </c>
      <c r="G33" s="64" t="s">
        <v>29</v>
      </c>
      <c r="H33" s="65"/>
      <c r="I33" s="65"/>
      <c r="J33" s="65"/>
      <c r="K33" s="65"/>
      <c r="L33" s="53" t="str">
        <f t="shared" si="2"/>
        <v>MG-EZ-R-TSMGEZR-Digital-Analog</v>
      </c>
    </row>
    <row r="34" spans="1:12">
      <c r="A34" s="59" t="s">
        <v>941</v>
      </c>
      <c r="B34" s="61" t="s">
        <v>941</v>
      </c>
      <c r="C34" s="69" t="s">
        <v>1337</v>
      </c>
      <c r="D34" s="59" t="s">
        <v>443</v>
      </c>
      <c r="E34" s="76" t="s">
        <v>2526</v>
      </c>
      <c r="F34" s="63" t="s">
        <v>53</v>
      </c>
      <c r="G34" s="67">
        <v>4.5</v>
      </c>
      <c r="H34" s="65"/>
      <c r="I34" s="65"/>
      <c r="J34" s="65"/>
      <c r="K34" s="65"/>
      <c r="L34" s="53" t="str">
        <f t="shared" si="2"/>
        <v>DIO-UF/UFII-R-TSDIODFR-Digital-Analog</v>
      </c>
    </row>
    <row r="35" spans="1:12">
      <c r="A35" s="59" t="s">
        <v>1117</v>
      </c>
      <c r="B35" s="68" t="s">
        <v>1765</v>
      </c>
      <c r="C35" s="68" t="s">
        <v>1117</v>
      </c>
      <c r="D35" s="59" t="s">
        <v>443</v>
      </c>
      <c r="E35" s="76" t="s">
        <v>2527</v>
      </c>
      <c r="F35" s="63" t="s">
        <v>53</v>
      </c>
      <c r="G35" s="67">
        <v>4.5</v>
      </c>
      <c r="H35" s="65"/>
      <c r="I35" s="65"/>
      <c r="J35" s="65"/>
      <c r="K35" s="65"/>
      <c r="L35" s="53" t="str">
        <f t="shared" si="2"/>
        <v>COW-COWELL-R-TSCOWR-Digital-Analog</v>
      </c>
    </row>
    <row r="36" spans="1:12">
      <c r="A36" s="59" t="s">
        <v>1193</v>
      </c>
      <c r="B36" s="68" t="s">
        <v>1952</v>
      </c>
      <c r="C36" s="68" t="s">
        <v>1194</v>
      </c>
      <c r="D36" s="59" t="s">
        <v>433</v>
      </c>
      <c r="E36" s="76" t="s">
        <v>2528</v>
      </c>
      <c r="F36" s="63" t="s">
        <v>53</v>
      </c>
      <c r="G36" s="67">
        <v>3.5</v>
      </c>
      <c r="H36" s="65"/>
      <c r="I36" s="65"/>
      <c r="J36" s="65"/>
      <c r="K36" s="65"/>
      <c r="L36" s="53" t="str">
        <f t="shared" si="2"/>
        <v>HS-ET-M-TSHSETM-Digital-Analog</v>
      </c>
    </row>
    <row r="37" spans="1:12">
      <c r="A37" s="68" t="s">
        <v>2529</v>
      </c>
      <c r="B37" s="68" t="s">
        <v>1353</v>
      </c>
      <c r="C37" s="69" t="s">
        <v>1360</v>
      </c>
      <c r="D37" s="69">
        <v>3.75</v>
      </c>
      <c r="E37" s="73" t="s">
        <v>2530</v>
      </c>
      <c r="F37" s="63" t="s">
        <v>53</v>
      </c>
      <c r="G37" s="64" t="s">
        <v>2531</v>
      </c>
      <c r="H37" s="65"/>
      <c r="I37" s="65"/>
      <c r="J37" s="65"/>
      <c r="K37" s="65"/>
      <c r="L37" s="53" t="str">
        <f t="shared" si="2"/>
        <v>BG-Semados-SC/SCX/RS/RSX-3.75-TSBG375-Digital-Analog</v>
      </c>
    </row>
    <row r="38" spans="1:12">
      <c r="A38" s="68" t="s">
        <v>2529</v>
      </c>
      <c r="B38" s="68" t="s">
        <v>1353</v>
      </c>
      <c r="C38" s="69" t="s">
        <v>1360</v>
      </c>
      <c r="D38" s="80">
        <v>4.1</v>
      </c>
      <c r="E38" s="73" t="s">
        <v>2532</v>
      </c>
      <c r="F38" s="63" t="s">
        <v>53</v>
      </c>
      <c r="G38" s="64" t="s">
        <v>29</v>
      </c>
      <c r="H38" s="65"/>
      <c r="I38" s="65"/>
      <c r="J38" s="65"/>
      <c r="K38" s="65"/>
      <c r="L38" s="53" t="str">
        <f t="shared" si="2"/>
        <v>BG-Semados-SC/SCX/RS/RSX-4.1-TSBG410-Digital-Analog</v>
      </c>
    </row>
    <row r="39" spans="1:12">
      <c r="A39" s="68" t="s">
        <v>2529</v>
      </c>
      <c r="B39" s="68" t="s">
        <v>1353</v>
      </c>
      <c r="C39" s="69" t="s">
        <v>1360</v>
      </c>
      <c r="D39" s="80">
        <v>4.5</v>
      </c>
      <c r="E39" s="73" t="s">
        <v>2533</v>
      </c>
      <c r="F39" s="63" t="s">
        <v>53</v>
      </c>
      <c r="G39" s="64" t="s">
        <v>29</v>
      </c>
      <c r="H39" s="65"/>
      <c r="I39" s="65"/>
      <c r="J39" s="65"/>
      <c r="K39" s="65"/>
      <c r="L39" s="53" t="str">
        <f t="shared" si="2"/>
        <v>BG-Semados-SC/SCX/RS/RSX-4.5-TSBG450-Digital-Analog</v>
      </c>
    </row>
    <row r="40" spans="1:12">
      <c r="A40" s="68" t="s">
        <v>991</v>
      </c>
      <c r="B40" s="68" t="s">
        <v>991</v>
      </c>
      <c r="C40" s="71"/>
      <c r="D40" s="74">
        <v>3.3</v>
      </c>
      <c r="E40" s="73" t="s">
        <v>2534</v>
      </c>
      <c r="F40" s="63" t="s">
        <v>53</v>
      </c>
      <c r="G40" s="64" t="s">
        <v>256</v>
      </c>
      <c r="H40" s="65"/>
      <c r="I40" s="65"/>
      <c r="J40" s="65"/>
      <c r="K40" s="65"/>
      <c r="L40" s="53" t="str">
        <f>B40&amp;"-"&amp;D40&amp;"-"&amp;E40&amp;"-"&amp;F40</f>
        <v>SIC-3.3-TSSIC33-Digital-Analog</v>
      </c>
    </row>
    <row r="41" spans="1:12">
      <c r="A41" s="68" t="s">
        <v>991</v>
      </c>
      <c r="B41" s="68" t="s">
        <v>991</v>
      </c>
      <c r="C41" s="71"/>
      <c r="D41" s="74">
        <v>4.2</v>
      </c>
      <c r="E41" s="73" t="s">
        <v>2535</v>
      </c>
      <c r="F41" s="63" t="s">
        <v>53</v>
      </c>
      <c r="G41" s="64" t="s">
        <v>29</v>
      </c>
      <c r="H41" s="65"/>
      <c r="I41" s="65"/>
      <c r="J41" s="65"/>
      <c r="K41" s="65"/>
      <c r="L41" s="53" t="str">
        <f>B41&amp;"-"&amp;D41&amp;"-"&amp;E41&amp;"-"&amp;F41</f>
        <v>SIC-4.2-TSSIC42-Digital-Analog</v>
      </c>
    </row>
    <row r="42" spans="1:12">
      <c r="A42" s="64" t="s">
        <v>1081</v>
      </c>
      <c r="B42" s="68" t="s">
        <v>1081</v>
      </c>
      <c r="C42" s="68" t="s">
        <v>2536</v>
      </c>
      <c r="D42" s="64" t="s">
        <v>443</v>
      </c>
      <c r="E42" s="68" t="s">
        <v>2537</v>
      </c>
      <c r="F42" s="63" t="s">
        <v>53</v>
      </c>
      <c r="G42" s="81">
        <v>4.5</v>
      </c>
      <c r="H42" s="65"/>
      <c r="I42" s="65"/>
      <c r="J42" s="65"/>
      <c r="K42" s="65"/>
      <c r="L42" s="53" t="str">
        <f t="shared" ref="L42:L56" si="3">B42&amp;"-"&amp;D42&amp;"-"&amp;E42&amp;"-"&amp;F42</f>
        <v>SNUC-R-TSSNUCR-Digital-Analog</v>
      </c>
    </row>
    <row r="43" spans="1:12">
      <c r="A43" s="64" t="s">
        <v>996</v>
      </c>
      <c r="B43" s="68" t="s">
        <v>996</v>
      </c>
      <c r="C43" s="68" t="s">
        <v>997</v>
      </c>
      <c r="D43" s="64" t="s">
        <v>443</v>
      </c>
      <c r="E43" s="68" t="s">
        <v>2538</v>
      </c>
      <c r="F43" s="63" t="s">
        <v>53</v>
      </c>
      <c r="G43" s="74">
        <v>4.5</v>
      </c>
      <c r="H43" s="65"/>
      <c r="I43" s="65"/>
      <c r="J43" s="65"/>
      <c r="K43" s="65"/>
      <c r="L43" s="53" t="str">
        <f t="shared" si="3"/>
        <v>ICX-R-TSICXR-Digital-Analog</v>
      </c>
    </row>
    <row r="44" spans="1:12">
      <c r="A44" s="64" t="s">
        <v>1107</v>
      </c>
      <c r="B44" s="68" t="s">
        <v>1107</v>
      </c>
      <c r="C44" s="82"/>
      <c r="D44" s="64" t="s">
        <v>443</v>
      </c>
      <c r="E44" s="68" t="s">
        <v>2539</v>
      </c>
      <c r="F44" s="63" t="s">
        <v>53</v>
      </c>
      <c r="G44" s="74">
        <v>4.5</v>
      </c>
      <c r="H44" s="65"/>
      <c r="I44" s="65"/>
      <c r="J44" s="65"/>
      <c r="K44" s="65"/>
      <c r="L44" s="53" t="str">
        <f t="shared" si="3"/>
        <v>CLC-R-TSCLCR-Digital-Analog</v>
      </c>
    </row>
    <row r="45" spans="1:12">
      <c r="A45" s="64" t="s">
        <v>809</v>
      </c>
      <c r="B45" s="68" t="s">
        <v>2540</v>
      </c>
      <c r="C45" s="68" t="s">
        <v>1001</v>
      </c>
      <c r="D45" s="64" t="s">
        <v>443</v>
      </c>
      <c r="E45" s="68" t="s">
        <v>2541</v>
      </c>
      <c r="F45" s="63" t="s">
        <v>53</v>
      </c>
      <c r="G45" s="74">
        <v>4.5</v>
      </c>
      <c r="H45" s="65"/>
      <c r="I45" s="65"/>
      <c r="J45" s="65"/>
      <c r="K45" s="65"/>
      <c r="L45" s="53" t="str">
        <f t="shared" si="3"/>
        <v>ATG-R-TSATGR-Digital-Analog</v>
      </c>
    </row>
    <row r="46" spans="1:12">
      <c r="A46" s="64" t="s">
        <v>2445</v>
      </c>
      <c r="B46" s="68" t="s">
        <v>1447</v>
      </c>
      <c r="C46" s="68" t="s">
        <v>2446</v>
      </c>
      <c r="D46" s="74">
        <v>3</v>
      </c>
      <c r="E46" s="68" t="s">
        <v>2542</v>
      </c>
      <c r="F46" s="63" t="s">
        <v>53</v>
      </c>
      <c r="G46" s="74">
        <v>3.5</v>
      </c>
      <c r="H46" s="65"/>
      <c r="I46" s="65"/>
      <c r="J46" s="65"/>
      <c r="K46" s="65"/>
      <c r="L46" s="53" t="str">
        <f t="shared" si="3"/>
        <v>AST-3-TSASTTX30-Digital-Analog</v>
      </c>
    </row>
    <row r="47" spans="1:12">
      <c r="A47" s="64" t="s">
        <v>2445</v>
      </c>
      <c r="B47" s="68" t="s">
        <v>1447</v>
      </c>
      <c r="C47" s="68" t="s">
        <v>2446</v>
      </c>
      <c r="D47" s="64" t="s">
        <v>987</v>
      </c>
      <c r="E47" s="68" t="s">
        <v>2543</v>
      </c>
      <c r="F47" s="63" t="s">
        <v>53</v>
      </c>
      <c r="G47" s="74">
        <v>4.5</v>
      </c>
      <c r="H47" s="65"/>
      <c r="I47" s="65"/>
      <c r="J47" s="65"/>
      <c r="K47" s="65"/>
      <c r="L47" s="53" t="str">
        <f t="shared" si="3"/>
        <v>AST-3.5/4.0-TSASTTX35-Digital-Analog</v>
      </c>
    </row>
    <row r="48" spans="1:12">
      <c r="A48" s="64" t="s">
        <v>2445</v>
      </c>
      <c r="B48" s="68" t="s">
        <v>1447</v>
      </c>
      <c r="C48" s="68" t="s">
        <v>2446</v>
      </c>
      <c r="D48" s="64" t="s">
        <v>988</v>
      </c>
      <c r="E48" s="68" t="s">
        <v>2544</v>
      </c>
      <c r="F48" s="63" t="s">
        <v>53</v>
      </c>
      <c r="G48" s="74">
        <v>4.5</v>
      </c>
      <c r="H48" s="65"/>
      <c r="I48" s="65"/>
      <c r="J48" s="65"/>
      <c r="K48" s="65"/>
      <c r="L48" s="53" t="str">
        <f t="shared" si="3"/>
        <v>AST-4.5/5.0-TSASTTX45-Digital-Analog</v>
      </c>
    </row>
    <row r="49" spans="1:12">
      <c r="A49" s="64" t="s">
        <v>1104</v>
      </c>
      <c r="B49" s="68" t="s">
        <v>1104</v>
      </c>
      <c r="C49" s="68" t="s">
        <v>1105</v>
      </c>
      <c r="D49" s="64" t="s">
        <v>443</v>
      </c>
      <c r="E49" s="68" t="s">
        <v>2545</v>
      </c>
      <c r="F49" s="63" t="s">
        <v>53</v>
      </c>
      <c r="G49" s="74">
        <v>4.5</v>
      </c>
      <c r="H49" s="65"/>
      <c r="I49" s="65"/>
      <c r="J49" s="65"/>
      <c r="K49" s="65"/>
      <c r="L49" s="53" t="str">
        <f t="shared" si="3"/>
        <v>SG-R-TSSGR-Digital-Analog</v>
      </c>
    </row>
    <row r="50" spans="1:12">
      <c r="A50" s="64" t="s">
        <v>2546</v>
      </c>
      <c r="B50" s="68" t="s">
        <v>1516</v>
      </c>
      <c r="C50" s="68" t="s">
        <v>982</v>
      </c>
      <c r="D50" s="74">
        <v>4.5</v>
      </c>
      <c r="E50" s="68" t="s">
        <v>2547</v>
      </c>
      <c r="F50" s="63" t="s">
        <v>53</v>
      </c>
      <c r="G50" s="74">
        <v>4.65</v>
      </c>
      <c r="H50" s="65"/>
      <c r="I50" s="65"/>
      <c r="J50" s="65"/>
      <c r="K50" s="65"/>
      <c r="L50" s="53" t="str">
        <f t="shared" si="3"/>
        <v>ZIM-4.5-TSZIMTSV45-Digital-Analog</v>
      </c>
    </row>
    <row r="51" spans="1:12">
      <c r="A51" s="64" t="s">
        <v>2546</v>
      </c>
      <c r="B51" s="68" t="s">
        <v>1516</v>
      </c>
      <c r="C51" s="68" t="s">
        <v>717</v>
      </c>
      <c r="D51" s="74">
        <v>3.5</v>
      </c>
      <c r="E51" s="68" t="s">
        <v>2548</v>
      </c>
      <c r="F51" s="63" t="s">
        <v>53</v>
      </c>
      <c r="G51" s="74">
        <v>3.5</v>
      </c>
      <c r="H51" s="65"/>
      <c r="I51" s="65"/>
      <c r="J51" s="65"/>
      <c r="K51" s="65"/>
      <c r="L51" s="53" t="str">
        <f t="shared" si="3"/>
        <v>ZIM-3.5-TSZIMAC35-Digital-Analog</v>
      </c>
    </row>
    <row r="52" spans="1:12">
      <c r="A52" s="64" t="s">
        <v>2546</v>
      </c>
      <c r="B52" s="68" t="s">
        <v>1516</v>
      </c>
      <c r="C52" s="68" t="s">
        <v>717</v>
      </c>
      <c r="D52" s="74">
        <v>4.5</v>
      </c>
      <c r="E52" s="68" t="s">
        <v>2549</v>
      </c>
      <c r="F52" s="63" t="s">
        <v>53</v>
      </c>
      <c r="G52" s="74">
        <v>4.5</v>
      </c>
      <c r="H52" s="65"/>
      <c r="I52" s="65"/>
      <c r="J52" s="65"/>
      <c r="K52" s="65"/>
      <c r="L52" s="53" t="str">
        <f t="shared" si="3"/>
        <v>ZIM-4.5-TSZIMAC45-Digital-Analog</v>
      </c>
    </row>
    <row r="53" spans="1:12">
      <c r="A53" s="64" t="s">
        <v>989</v>
      </c>
      <c r="B53" s="68" t="s">
        <v>1540</v>
      </c>
      <c r="C53" s="68" t="s">
        <v>990</v>
      </c>
      <c r="D53" s="74">
        <v>4.5</v>
      </c>
      <c r="E53" s="68" t="s">
        <v>2550</v>
      </c>
      <c r="F53" s="63" t="s">
        <v>53</v>
      </c>
      <c r="G53" s="74">
        <v>4.6</v>
      </c>
      <c r="H53" s="65"/>
      <c r="I53" s="65"/>
      <c r="J53" s="65"/>
      <c r="K53" s="65"/>
      <c r="L53" s="53" t="str">
        <f t="shared" si="3"/>
        <v>BHR-4.5-TSBHR45-Digital-Analog</v>
      </c>
    </row>
    <row r="54" spans="1:12">
      <c r="A54" s="64" t="s">
        <v>1102</v>
      </c>
      <c r="B54" s="68" t="s">
        <v>1102</v>
      </c>
      <c r="C54" s="82"/>
      <c r="D54" s="64" t="s">
        <v>443</v>
      </c>
      <c r="E54" s="68" t="s">
        <v>2551</v>
      </c>
      <c r="F54" s="63" t="s">
        <v>53</v>
      </c>
      <c r="G54" s="74">
        <v>4.5</v>
      </c>
      <c r="H54" s="65"/>
      <c r="I54" s="65"/>
      <c r="J54" s="65"/>
      <c r="K54" s="65"/>
      <c r="L54" s="53" t="str">
        <f t="shared" si="3"/>
        <v>WEGO-R-TSWEGOR-Digital-Analog</v>
      </c>
    </row>
    <row r="55" spans="1:12">
      <c r="A55" s="64" t="s">
        <v>972</v>
      </c>
      <c r="B55" s="68" t="s">
        <v>1490</v>
      </c>
      <c r="C55" s="68" t="s">
        <v>1491</v>
      </c>
      <c r="D55" s="74">
        <v>3.4</v>
      </c>
      <c r="E55" s="68" t="s">
        <v>2552</v>
      </c>
      <c r="F55" s="63" t="s">
        <v>53</v>
      </c>
      <c r="G55" s="74">
        <v>3.5</v>
      </c>
      <c r="H55" s="65"/>
      <c r="I55" s="65"/>
      <c r="J55" s="65"/>
      <c r="K55" s="65"/>
      <c r="L55" s="53" t="str">
        <f t="shared" si="3"/>
        <v>DSP-3.4-TSDSPXV34-Digital-Analog</v>
      </c>
    </row>
    <row r="56" spans="1:12">
      <c r="A56" s="64" t="s">
        <v>972</v>
      </c>
      <c r="B56" s="68" t="s">
        <v>1490</v>
      </c>
      <c r="C56" s="68" t="s">
        <v>1491</v>
      </c>
      <c r="D56" s="74">
        <v>4.5</v>
      </c>
      <c r="E56" s="68" t="s">
        <v>2553</v>
      </c>
      <c r="F56" s="63" t="s">
        <v>53</v>
      </c>
      <c r="G56" s="74">
        <v>4.5</v>
      </c>
      <c r="H56" s="65"/>
      <c r="I56" s="65"/>
      <c r="J56" s="65"/>
      <c r="K56" s="65"/>
      <c r="L56" s="53" t="str">
        <f t="shared" si="3"/>
        <v>DSP-4.5-TSDSPXV45-Digital-Analog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Dentium</vt:lpstr>
      <vt:lpstr>Straumann</vt:lpstr>
      <vt:lpstr>OSSTEM</vt:lpstr>
      <vt:lpstr>Nobel</vt:lpstr>
      <vt:lpstr>Drivers</vt:lpstr>
      <vt:lpstr>Pre-milled Blank</vt:lpstr>
      <vt:lpstr>Pre-milled Blank Label</vt:lpstr>
      <vt:lpstr>BSM-Scanbody</vt:lpstr>
      <vt:lpstr>BSM-Digital-Analog</vt:lpstr>
      <vt:lpstr>Analog</vt:lpstr>
      <vt:lpstr>Others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Besmile</dc:creator>
  <cp:lastModifiedBy>罗吉</cp:lastModifiedBy>
  <dcterms:created xsi:type="dcterms:W3CDTF">2015-06-05T18:19:00Z</dcterms:created>
  <dcterms:modified xsi:type="dcterms:W3CDTF">2025-07-14T01:21:35Z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F4016B81070748309F9142F7DC89D2B6_13</vt:lpwstr>
  </property>
  <property fmtid="{D5CDD505-2E9C-101B-9397-08002B2CF9AE}" pid="3" name="KSOProductBuildVer">
    <vt:lpwstr>2052-12.1.0.21915</vt:lpwstr>
  </property>
</Properties>
</file>